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Лист1!$A$1:$K$54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10" i="1"/>
  <c r="J17" i="1"/>
  <c r="J39" i="1"/>
  <c r="J38" i="1" s="1"/>
  <c r="J36" i="1"/>
  <c r="J35" i="1" s="1"/>
  <c r="J31" i="1" s="1"/>
  <c r="J33" i="1"/>
  <c r="J32" i="1"/>
  <c r="J28" i="1"/>
  <c r="J27" i="1"/>
  <c r="J26" i="1"/>
  <c r="J24" i="1"/>
  <c r="J22" i="1"/>
  <c r="J21" i="1" s="1"/>
  <c r="J19" i="1"/>
  <c r="J16" i="1" s="1"/>
  <c r="J14" i="1"/>
  <c r="J12" i="1"/>
  <c r="J11" i="1"/>
  <c r="J10" i="1" l="1"/>
  <c r="J48" i="1" s="1"/>
  <c r="I39" i="1"/>
  <c r="I24" i="1" l="1"/>
  <c r="I22" i="1"/>
  <c r="I21" i="1" s="1"/>
  <c r="I17" i="1"/>
  <c r="I38" i="1" l="1"/>
  <c r="I33" i="1"/>
  <c r="I36" i="1"/>
  <c r="I35" i="1" s="1"/>
  <c r="I31" i="1" s="1"/>
  <c r="I19" i="1"/>
  <c r="I16" i="1" s="1"/>
  <c r="I14" i="1"/>
  <c r="I12" i="1"/>
  <c r="I28" i="1" l="1"/>
  <c r="I27" i="1" s="1"/>
  <c r="I11" i="1"/>
  <c r="I10" i="1" s="1"/>
  <c r="I26" i="1" l="1"/>
  <c r="I48" i="1" s="1"/>
  <c r="I32" i="1" l="1"/>
</calcChain>
</file>

<file path=xl/sharedStrings.xml><?xml version="1.0" encoding="utf-8"?>
<sst xmlns="http://schemas.openxmlformats.org/spreadsheetml/2006/main" count="262" uniqueCount="89">
  <si>
    <t>(тыс.рублей)</t>
  </si>
  <si>
    <t>Раздел</t>
  </si>
  <si>
    <t>Подраздел</t>
  </si>
  <si>
    <t>Целевая статья</t>
  </si>
  <si>
    <t>01</t>
  </si>
  <si>
    <t>00</t>
  </si>
  <si>
    <t>0</t>
  </si>
  <si>
    <t>00000</t>
  </si>
  <si>
    <t>Иные закупки товаров, работ и услуг для обеспечения государственных (муниципальных) нужд</t>
  </si>
  <si>
    <t>240</t>
  </si>
  <si>
    <t>02</t>
  </si>
  <si>
    <t>03</t>
  </si>
  <si>
    <t>05</t>
  </si>
  <si>
    <t>1</t>
  </si>
  <si>
    <t>Мероприятия по замене и закупке оборудования уличного освещения</t>
  </si>
  <si>
    <t>Мероприятия по оплате электроэнергии за уличное освещение р.п. Дубна</t>
  </si>
  <si>
    <t>2</t>
  </si>
  <si>
    <t>Подпрограмма "Содержание дорог на территории муниципального образования р.п. Дубна</t>
  </si>
  <si>
    <t>3</t>
  </si>
  <si>
    <t xml:space="preserve">        </t>
  </si>
  <si>
    <t xml:space="preserve">   </t>
  </si>
  <si>
    <t>10</t>
  </si>
  <si>
    <t>Муниципальная программа "Социальная поддержка и социальное обслуживание населения рабочего поселка Дубна Дубенского района"</t>
  </si>
  <si>
    <t>Подпрограмма "Развитие мер социальной поддержки некоторых категорий граждан"</t>
  </si>
  <si>
    <t>Мероприятия по ежемесячной доплате к трудовой пенсии лицам, замещавшим муниципальные должности  в МО р.п.Дубна Дубенского района</t>
  </si>
  <si>
    <t>70030</t>
  </si>
  <si>
    <t>Социальные выплаты гражданам, кроме публичных нормативных социальных выплат</t>
  </si>
  <si>
    <t>320</t>
  </si>
  <si>
    <t>ВСЕГО РАСХОДОВ</t>
  </si>
  <si>
    <t>Группа видов расходов</t>
  </si>
  <si>
    <t>Мероприятия по благоустройству и санитарному содержанию территории р.п. Дубна</t>
  </si>
  <si>
    <t>Подпрограмма "Содержание и ремонт систем уличного освещения р.п. Дубна"</t>
  </si>
  <si>
    <t>20601</t>
  </si>
  <si>
    <t>20602</t>
  </si>
  <si>
    <t>20607</t>
  </si>
  <si>
    <t xml:space="preserve">Е.В. Антонова </t>
  </si>
  <si>
    <t>5</t>
  </si>
  <si>
    <t>Мероприятие по приобретению горючего газа</t>
  </si>
  <si>
    <t>20610</t>
  </si>
  <si>
    <t>Подпрограмма "Газификация на объектах культурного наследия"</t>
  </si>
  <si>
    <t>Наименование</t>
  </si>
  <si>
    <t>540</t>
  </si>
  <si>
    <t>Муниципальная программа "Развитие автомобильных дорог общего пользования местного значения"</t>
  </si>
  <si>
    <t>04</t>
  </si>
  <si>
    <t>Подпрограмма " Содержание автомобильных дорог общего пользования местного значения"</t>
  </si>
  <si>
    <t>Мероприятие по содержанию дорог общего пользования местного значения в зимний период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</si>
  <si>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</si>
  <si>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40030</t>
  </si>
  <si>
    <t>Подпрограмма "Повешение уровня обустройства автомобильных дорог общего пользования местного значения"</t>
  </si>
  <si>
    <t>Мероприятия по установке средств организации дорожного движения на дорогах общего пользования местного значения</t>
  </si>
  <si>
    <t>20615</t>
  </si>
  <si>
    <t>09</t>
  </si>
  <si>
    <t>Непрограммные расходы</t>
  </si>
  <si>
    <t>Иные непрограммные расходы</t>
  </si>
  <si>
    <t>Резервные фонды МО р.п. Дубна Дубенского района в рамках непрограммных расходов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</si>
  <si>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</si>
  <si>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</si>
  <si>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Осуществление первичного воинского учета на территориях , где отсутствуют военные комиссариаты</t>
  </si>
  <si>
    <t>Расходы на развитие жилищно-коммунальной инфраструктуры в рамках проекта "Народный бюджет"</t>
  </si>
  <si>
    <t>99</t>
  </si>
  <si>
    <t>9</t>
  </si>
  <si>
    <t>20400</t>
  </si>
  <si>
    <t>800</t>
  </si>
  <si>
    <t>11</t>
  </si>
  <si>
    <t>20100</t>
  </si>
  <si>
    <t>13</t>
  </si>
  <si>
    <t>20200</t>
  </si>
  <si>
    <t>850</t>
  </si>
  <si>
    <t>51180</t>
  </si>
  <si>
    <t>120</t>
  </si>
  <si>
    <t>S0550</t>
  </si>
  <si>
    <t>80600</t>
  </si>
  <si>
    <t>08</t>
  </si>
  <si>
    <t>Начальник финансового управления - начальник отдела планирования бюджета и межбюджетных трансфертов                                                  финансового управления                                         АМО Дубенский район</t>
  </si>
  <si>
    <t>Подпрограмма "Улучшение внешнего облика городского поселения для удовлетворения потребностей населения в благоприятных условиях проживания"</t>
  </si>
  <si>
    <t>6</t>
  </si>
  <si>
    <t>20611</t>
  </si>
  <si>
    <t>Материальное стимулирование ТОС в р.п.Дубна</t>
  </si>
  <si>
    <t>20500</t>
  </si>
  <si>
    <t>310</t>
  </si>
  <si>
    <t>20606</t>
  </si>
  <si>
    <t>Мероприятия по закупке и установке дорожных знаков и искуственных насождений, нанесение дорожной разметки</t>
  </si>
  <si>
    <t>S0530</t>
  </si>
  <si>
    <t>Приложение  №5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                                 муниципального образования           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от__________№______</t>
  </si>
  <si>
    <t>Исполение расходов бюджета муниципального образования рабочий поселок Дубна Дубенского района по ведомственной структуре расходов соответствующего бюджета на 2019 год</t>
  </si>
  <si>
    <t>Учетная бюджетная роспись</t>
  </si>
  <si>
    <t>%выполнения</t>
  </si>
  <si>
    <t xml:space="preserve">Исполнено </t>
  </si>
  <si>
    <t>Муниципальная программа "Благоустройство территорий рабочего поселка Дубна Дубенского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</si>
</sst>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distributed"/>
    </xf>
    <xf numFmtId="1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8" xfId="0" applyFont="1" applyFill="1" applyBorder="1" applyAlignment="1">
      <alignment horizontal="right"/>
    </xf>
    <xf numFmtId="0" fontId="4" fillId="0" borderId="8" xfId="0" applyFont="1" applyBorder="1" applyAlignment="1">
      <alignment horizontal="right"/>
    </xf>
    <xf numFmtId="1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1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/>
    <xf numFmtId="1" fontId="6" fillId="0" borderId="0" xfId="0" applyNumberFormat="1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wrapText="1"/>
    </xf>
    <xf numFmtId="0" fontId="5" fillId="0" borderId="0" xfId="0" applyFont="1" applyAlignment="1"/>
    <xf numFmtId="0" fontId="0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3"/>
  <sheetViews>
    <sheetView tabSelected="1" view="pageBreakPreview" topLeftCell="A46" zoomScale="81" zoomScaleNormal="100" zoomScaleSheetLayoutView="81" workbookViewId="0">
      <selection activeCell="A50" sqref="A50:E54"/>
    </sheetView>
  </sheetViews>
  <sheetFormatPr defaultColWidth="10.42578125" defaultRowHeight="15" x14ac:dyDescent="0.2"/>
  <cols>
    <col min="1" max="1" width="26.28515625" style="1" customWidth="1"/>
    <col min="2" max="2" width="4.42578125" style="1" customWidth="1"/>
    <col min="3" max="4" width="4.5703125" style="1" customWidth="1"/>
    <col min="5" max="5" width="9.140625" style="1" customWidth="1"/>
    <col min="6" max="6" width="6.85546875" style="1" customWidth="1"/>
    <col min="7" max="8" width="4.5703125" style="1" customWidth="1"/>
    <col min="9" max="9" width="10.85546875" style="1" customWidth="1"/>
    <col min="10" max="10" width="11.140625" style="1" customWidth="1"/>
    <col min="11" max="256" width="10.42578125" style="1"/>
    <col min="257" max="257" width="59" style="1" customWidth="1"/>
    <col min="258" max="259" width="5.5703125" style="1" customWidth="1"/>
    <col min="260" max="260" width="4.42578125" style="1" customWidth="1"/>
    <col min="261" max="261" width="3.42578125" style="1" customWidth="1"/>
    <col min="262" max="262" width="3.5703125" style="1" customWidth="1"/>
    <col min="263" max="263" width="5.85546875" style="1" customWidth="1"/>
    <col min="264" max="264" width="6.5703125" style="1" customWidth="1"/>
    <col min="265" max="265" width="10.85546875" style="1" customWidth="1"/>
    <col min="266" max="266" width="17.42578125" style="1" customWidth="1"/>
    <col min="267" max="512" width="10.42578125" style="1"/>
    <col min="513" max="513" width="59" style="1" customWidth="1"/>
    <col min="514" max="515" width="5.5703125" style="1" customWidth="1"/>
    <col min="516" max="516" width="4.42578125" style="1" customWidth="1"/>
    <col min="517" max="517" width="3.42578125" style="1" customWidth="1"/>
    <col min="518" max="518" width="3.5703125" style="1" customWidth="1"/>
    <col min="519" max="519" width="5.85546875" style="1" customWidth="1"/>
    <col min="520" max="520" width="6.5703125" style="1" customWidth="1"/>
    <col min="521" max="521" width="10.85546875" style="1" customWidth="1"/>
    <col min="522" max="522" width="17.42578125" style="1" customWidth="1"/>
    <col min="523" max="768" width="10.42578125" style="1"/>
    <col min="769" max="769" width="59" style="1" customWidth="1"/>
    <col min="770" max="771" width="5.5703125" style="1" customWidth="1"/>
    <col min="772" max="772" width="4.42578125" style="1" customWidth="1"/>
    <col min="773" max="773" width="3.42578125" style="1" customWidth="1"/>
    <col min="774" max="774" width="3.5703125" style="1" customWidth="1"/>
    <col min="775" max="775" width="5.85546875" style="1" customWidth="1"/>
    <col min="776" max="776" width="6.5703125" style="1" customWidth="1"/>
    <col min="777" max="777" width="10.85546875" style="1" customWidth="1"/>
    <col min="778" max="778" width="17.42578125" style="1" customWidth="1"/>
    <col min="779" max="1024" width="10.42578125" style="1"/>
    <col min="1025" max="1025" width="59" style="1" customWidth="1"/>
    <col min="1026" max="1027" width="5.5703125" style="1" customWidth="1"/>
    <col min="1028" max="1028" width="4.42578125" style="1" customWidth="1"/>
    <col min="1029" max="1029" width="3.42578125" style="1" customWidth="1"/>
    <col min="1030" max="1030" width="3.5703125" style="1" customWidth="1"/>
    <col min="1031" max="1031" width="5.85546875" style="1" customWidth="1"/>
    <col min="1032" max="1032" width="6.5703125" style="1" customWidth="1"/>
    <col min="1033" max="1033" width="10.85546875" style="1" customWidth="1"/>
    <col min="1034" max="1034" width="17.42578125" style="1" customWidth="1"/>
    <col min="1035" max="1280" width="10.42578125" style="1"/>
    <col min="1281" max="1281" width="59" style="1" customWidth="1"/>
    <col min="1282" max="1283" width="5.5703125" style="1" customWidth="1"/>
    <col min="1284" max="1284" width="4.42578125" style="1" customWidth="1"/>
    <col min="1285" max="1285" width="3.42578125" style="1" customWidth="1"/>
    <col min="1286" max="1286" width="3.5703125" style="1" customWidth="1"/>
    <col min="1287" max="1287" width="5.85546875" style="1" customWidth="1"/>
    <col min="1288" max="1288" width="6.5703125" style="1" customWidth="1"/>
    <col min="1289" max="1289" width="10.85546875" style="1" customWidth="1"/>
    <col min="1290" max="1290" width="17.42578125" style="1" customWidth="1"/>
    <col min="1291" max="1536" width="10.42578125" style="1"/>
    <col min="1537" max="1537" width="59" style="1" customWidth="1"/>
    <col min="1538" max="1539" width="5.5703125" style="1" customWidth="1"/>
    <col min="1540" max="1540" width="4.42578125" style="1" customWidth="1"/>
    <col min="1541" max="1541" width="3.42578125" style="1" customWidth="1"/>
    <col min="1542" max="1542" width="3.5703125" style="1" customWidth="1"/>
    <col min="1543" max="1543" width="5.85546875" style="1" customWidth="1"/>
    <col min="1544" max="1544" width="6.5703125" style="1" customWidth="1"/>
    <col min="1545" max="1545" width="10.85546875" style="1" customWidth="1"/>
    <col min="1546" max="1546" width="17.42578125" style="1" customWidth="1"/>
    <col min="1547" max="1792" width="10.42578125" style="1"/>
    <col min="1793" max="1793" width="59" style="1" customWidth="1"/>
    <col min="1794" max="1795" width="5.5703125" style="1" customWidth="1"/>
    <col min="1796" max="1796" width="4.42578125" style="1" customWidth="1"/>
    <col min="1797" max="1797" width="3.42578125" style="1" customWidth="1"/>
    <col min="1798" max="1798" width="3.5703125" style="1" customWidth="1"/>
    <col min="1799" max="1799" width="5.85546875" style="1" customWidth="1"/>
    <col min="1800" max="1800" width="6.5703125" style="1" customWidth="1"/>
    <col min="1801" max="1801" width="10.85546875" style="1" customWidth="1"/>
    <col min="1802" max="1802" width="17.42578125" style="1" customWidth="1"/>
    <col min="1803" max="2048" width="10.42578125" style="1"/>
    <col min="2049" max="2049" width="59" style="1" customWidth="1"/>
    <col min="2050" max="2051" width="5.5703125" style="1" customWidth="1"/>
    <col min="2052" max="2052" width="4.42578125" style="1" customWidth="1"/>
    <col min="2053" max="2053" width="3.42578125" style="1" customWidth="1"/>
    <col min="2054" max="2054" width="3.5703125" style="1" customWidth="1"/>
    <col min="2055" max="2055" width="5.85546875" style="1" customWidth="1"/>
    <col min="2056" max="2056" width="6.5703125" style="1" customWidth="1"/>
    <col min="2057" max="2057" width="10.85546875" style="1" customWidth="1"/>
    <col min="2058" max="2058" width="17.42578125" style="1" customWidth="1"/>
    <col min="2059" max="2304" width="10.42578125" style="1"/>
    <col min="2305" max="2305" width="59" style="1" customWidth="1"/>
    <col min="2306" max="2307" width="5.5703125" style="1" customWidth="1"/>
    <col min="2308" max="2308" width="4.42578125" style="1" customWidth="1"/>
    <col min="2309" max="2309" width="3.42578125" style="1" customWidth="1"/>
    <col min="2310" max="2310" width="3.5703125" style="1" customWidth="1"/>
    <col min="2311" max="2311" width="5.85546875" style="1" customWidth="1"/>
    <col min="2312" max="2312" width="6.5703125" style="1" customWidth="1"/>
    <col min="2313" max="2313" width="10.85546875" style="1" customWidth="1"/>
    <col min="2314" max="2314" width="17.42578125" style="1" customWidth="1"/>
    <col min="2315" max="2560" width="10.42578125" style="1"/>
    <col min="2561" max="2561" width="59" style="1" customWidth="1"/>
    <col min="2562" max="2563" width="5.5703125" style="1" customWidth="1"/>
    <col min="2564" max="2564" width="4.42578125" style="1" customWidth="1"/>
    <col min="2565" max="2565" width="3.42578125" style="1" customWidth="1"/>
    <col min="2566" max="2566" width="3.5703125" style="1" customWidth="1"/>
    <col min="2567" max="2567" width="5.85546875" style="1" customWidth="1"/>
    <col min="2568" max="2568" width="6.5703125" style="1" customWidth="1"/>
    <col min="2569" max="2569" width="10.85546875" style="1" customWidth="1"/>
    <col min="2570" max="2570" width="17.42578125" style="1" customWidth="1"/>
    <col min="2571" max="2816" width="10.42578125" style="1"/>
    <col min="2817" max="2817" width="59" style="1" customWidth="1"/>
    <col min="2818" max="2819" width="5.5703125" style="1" customWidth="1"/>
    <col min="2820" max="2820" width="4.42578125" style="1" customWidth="1"/>
    <col min="2821" max="2821" width="3.42578125" style="1" customWidth="1"/>
    <col min="2822" max="2822" width="3.5703125" style="1" customWidth="1"/>
    <col min="2823" max="2823" width="5.85546875" style="1" customWidth="1"/>
    <col min="2824" max="2824" width="6.5703125" style="1" customWidth="1"/>
    <col min="2825" max="2825" width="10.85546875" style="1" customWidth="1"/>
    <col min="2826" max="2826" width="17.42578125" style="1" customWidth="1"/>
    <col min="2827" max="3072" width="10.42578125" style="1"/>
    <col min="3073" max="3073" width="59" style="1" customWidth="1"/>
    <col min="3074" max="3075" width="5.5703125" style="1" customWidth="1"/>
    <col min="3076" max="3076" width="4.42578125" style="1" customWidth="1"/>
    <col min="3077" max="3077" width="3.42578125" style="1" customWidth="1"/>
    <col min="3078" max="3078" width="3.5703125" style="1" customWidth="1"/>
    <col min="3079" max="3079" width="5.85546875" style="1" customWidth="1"/>
    <col min="3080" max="3080" width="6.5703125" style="1" customWidth="1"/>
    <col min="3081" max="3081" width="10.85546875" style="1" customWidth="1"/>
    <col min="3082" max="3082" width="17.42578125" style="1" customWidth="1"/>
    <col min="3083" max="3328" width="10.42578125" style="1"/>
    <col min="3329" max="3329" width="59" style="1" customWidth="1"/>
    <col min="3330" max="3331" width="5.5703125" style="1" customWidth="1"/>
    <col min="3332" max="3332" width="4.42578125" style="1" customWidth="1"/>
    <col min="3333" max="3333" width="3.42578125" style="1" customWidth="1"/>
    <col min="3334" max="3334" width="3.5703125" style="1" customWidth="1"/>
    <col min="3335" max="3335" width="5.85546875" style="1" customWidth="1"/>
    <col min="3336" max="3336" width="6.5703125" style="1" customWidth="1"/>
    <col min="3337" max="3337" width="10.85546875" style="1" customWidth="1"/>
    <col min="3338" max="3338" width="17.42578125" style="1" customWidth="1"/>
    <col min="3339" max="3584" width="10.42578125" style="1"/>
    <col min="3585" max="3585" width="59" style="1" customWidth="1"/>
    <col min="3586" max="3587" width="5.5703125" style="1" customWidth="1"/>
    <col min="3588" max="3588" width="4.42578125" style="1" customWidth="1"/>
    <col min="3589" max="3589" width="3.42578125" style="1" customWidth="1"/>
    <col min="3590" max="3590" width="3.5703125" style="1" customWidth="1"/>
    <col min="3591" max="3591" width="5.85546875" style="1" customWidth="1"/>
    <col min="3592" max="3592" width="6.5703125" style="1" customWidth="1"/>
    <col min="3593" max="3593" width="10.85546875" style="1" customWidth="1"/>
    <col min="3594" max="3594" width="17.42578125" style="1" customWidth="1"/>
    <col min="3595" max="3840" width="10.42578125" style="1"/>
    <col min="3841" max="3841" width="59" style="1" customWidth="1"/>
    <col min="3842" max="3843" width="5.5703125" style="1" customWidth="1"/>
    <col min="3844" max="3844" width="4.42578125" style="1" customWidth="1"/>
    <col min="3845" max="3845" width="3.42578125" style="1" customWidth="1"/>
    <col min="3846" max="3846" width="3.5703125" style="1" customWidth="1"/>
    <col min="3847" max="3847" width="5.85546875" style="1" customWidth="1"/>
    <col min="3848" max="3848" width="6.5703125" style="1" customWidth="1"/>
    <col min="3849" max="3849" width="10.85546875" style="1" customWidth="1"/>
    <col min="3850" max="3850" width="17.42578125" style="1" customWidth="1"/>
    <col min="3851" max="4096" width="10.42578125" style="1"/>
    <col min="4097" max="4097" width="59" style="1" customWidth="1"/>
    <col min="4098" max="4099" width="5.5703125" style="1" customWidth="1"/>
    <col min="4100" max="4100" width="4.42578125" style="1" customWidth="1"/>
    <col min="4101" max="4101" width="3.42578125" style="1" customWidth="1"/>
    <col min="4102" max="4102" width="3.5703125" style="1" customWidth="1"/>
    <col min="4103" max="4103" width="5.85546875" style="1" customWidth="1"/>
    <col min="4104" max="4104" width="6.5703125" style="1" customWidth="1"/>
    <col min="4105" max="4105" width="10.85546875" style="1" customWidth="1"/>
    <col min="4106" max="4106" width="17.42578125" style="1" customWidth="1"/>
    <col min="4107" max="4352" width="10.42578125" style="1"/>
    <col min="4353" max="4353" width="59" style="1" customWidth="1"/>
    <col min="4354" max="4355" width="5.5703125" style="1" customWidth="1"/>
    <col min="4356" max="4356" width="4.42578125" style="1" customWidth="1"/>
    <col min="4357" max="4357" width="3.42578125" style="1" customWidth="1"/>
    <col min="4358" max="4358" width="3.5703125" style="1" customWidth="1"/>
    <col min="4359" max="4359" width="5.85546875" style="1" customWidth="1"/>
    <col min="4360" max="4360" width="6.5703125" style="1" customWidth="1"/>
    <col min="4361" max="4361" width="10.85546875" style="1" customWidth="1"/>
    <col min="4362" max="4362" width="17.42578125" style="1" customWidth="1"/>
    <col min="4363" max="4608" width="10.42578125" style="1"/>
    <col min="4609" max="4609" width="59" style="1" customWidth="1"/>
    <col min="4610" max="4611" width="5.5703125" style="1" customWidth="1"/>
    <col min="4612" max="4612" width="4.42578125" style="1" customWidth="1"/>
    <col min="4613" max="4613" width="3.42578125" style="1" customWidth="1"/>
    <col min="4614" max="4614" width="3.5703125" style="1" customWidth="1"/>
    <col min="4615" max="4615" width="5.85546875" style="1" customWidth="1"/>
    <col min="4616" max="4616" width="6.5703125" style="1" customWidth="1"/>
    <col min="4617" max="4617" width="10.85546875" style="1" customWidth="1"/>
    <col min="4618" max="4618" width="17.42578125" style="1" customWidth="1"/>
    <col min="4619" max="4864" width="10.42578125" style="1"/>
    <col min="4865" max="4865" width="59" style="1" customWidth="1"/>
    <col min="4866" max="4867" width="5.5703125" style="1" customWidth="1"/>
    <col min="4868" max="4868" width="4.42578125" style="1" customWidth="1"/>
    <col min="4869" max="4869" width="3.42578125" style="1" customWidth="1"/>
    <col min="4870" max="4870" width="3.5703125" style="1" customWidth="1"/>
    <col min="4871" max="4871" width="5.85546875" style="1" customWidth="1"/>
    <col min="4872" max="4872" width="6.5703125" style="1" customWidth="1"/>
    <col min="4873" max="4873" width="10.85546875" style="1" customWidth="1"/>
    <col min="4874" max="4874" width="17.42578125" style="1" customWidth="1"/>
    <col min="4875" max="5120" width="10.42578125" style="1"/>
    <col min="5121" max="5121" width="59" style="1" customWidth="1"/>
    <col min="5122" max="5123" width="5.5703125" style="1" customWidth="1"/>
    <col min="5124" max="5124" width="4.42578125" style="1" customWidth="1"/>
    <col min="5125" max="5125" width="3.42578125" style="1" customWidth="1"/>
    <col min="5126" max="5126" width="3.5703125" style="1" customWidth="1"/>
    <col min="5127" max="5127" width="5.85546875" style="1" customWidth="1"/>
    <col min="5128" max="5128" width="6.5703125" style="1" customWidth="1"/>
    <col min="5129" max="5129" width="10.85546875" style="1" customWidth="1"/>
    <col min="5130" max="5130" width="17.42578125" style="1" customWidth="1"/>
    <col min="5131" max="5376" width="10.42578125" style="1"/>
    <col min="5377" max="5377" width="59" style="1" customWidth="1"/>
    <col min="5378" max="5379" width="5.5703125" style="1" customWidth="1"/>
    <col min="5380" max="5380" width="4.42578125" style="1" customWidth="1"/>
    <col min="5381" max="5381" width="3.42578125" style="1" customWidth="1"/>
    <col min="5382" max="5382" width="3.5703125" style="1" customWidth="1"/>
    <col min="5383" max="5383" width="5.85546875" style="1" customWidth="1"/>
    <col min="5384" max="5384" width="6.5703125" style="1" customWidth="1"/>
    <col min="5385" max="5385" width="10.85546875" style="1" customWidth="1"/>
    <col min="5386" max="5386" width="17.42578125" style="1" customWidth="1"/>
    <col min="5387" max="5632" width="10.42578125" style="1"/>
    <col min="5633" max="5633" width="59" style="1" customWidth="1"/>
    <col min="5634" max="5635" width="5.5703125" style="1" customWidth="1"/>
    <col min="5636" max="5636" width="4.42578125" style="1" customWidth="1"/>
    <col min="5637" max="5637" width="3.42578125" style="1" customWidth="1"/>
    <col min="5638" max="5638" width="3.5703125" style="1" customWidth="1"/>
    <col min="5639" max="5639" width="5.85546875" style="1" customWidth="1"/>
    <col min="5640" max="5640" width="6.5703125" style="1" customWidth="1"/>
    <col min="5641" max="5641" width="10.85546875" style="1" customWidth="1"/>
    <col min="5642" max="5642" width="17.42578125" style="1" customWidth="1"/>
    <col min="5643" max="5888" width="10.42578125" style="1"/>
    <col min="5889" max="5889" width="59" style="1" customWidth="1"/>
    <col min="5890" max="5891" width="5.5703125" style="1" customWidth="1"/>
    <col min="5892" max="5892" width="4.42578125" style="1" customWidth="1"/>
    <col min="5893" max="5893" width="3.42578125" style="1" customWidth="1"/>
    <col min="5894" max="5894" width="3.5703125" style="1" customWidth="1"/>
    <col min="5895" max="5895" width="5.85546875" style="1" customWidth="1"/>
    <col min="5896" max="5896" width="6.5703125" style="1" customWidth="1"/>
    <col min="5897" max="5897" width="10.85546875" style="1" customWidth="1"/>
    <col min="5898" max="5898" width="17.42578125" style="1" customWidth="1"/>
    <col min="5899" max="6144" width="10.42578125" style="1"/>
    <col min="6145" max="6145" width="59" style="1" customWidth="1"/>
    <col min="6146" max="6147" width="5.5703125" style="1" customWidth="1"/>
    <col min="6148" max="6148" width="4.42578125" style="1" customWidth="1"/>
    <col min="6149" max="6149" width="3.42578125" style="1" customWidth="1"/>
    <col min="6150" max="6150" width="3.5703125" style="1" customWidth="1"/>
    <col min="6151" max="6151" width="5.85546875" style="1" customWidth="1"/>
    <col min="6152" max="6152" width="6.5703125" style="1" customWidth="1"/>
    <col min="6153" max="6153" width="10.85546875" style="1" customWidth="1"/>
    <col min="6154" max="6154" width="17.42578125" style="1" customWidth="1"/>
    <col min="6155" max="6400" width="10.42578125" style="1"/>
    <col min="6401" max="6401" width="59" style="1" customWidth="1"/>
    <col min="6402" max="6403" width="5.5703125" style="1" customWidth="1"/>
    <col min="6404" max="6404" width="4.42578125" style="1" customWidth="1"/>
    <col min="6405" max="6405" width="3.42578125" style="1" customWidth="1"/>
    <col min="6406" max="6406" width="3.5703125" style="1" customWidth="1"/>
    <col min="6407" max="6407" width="5.85546875" style="1" customWidth="1"/>
    <col min="6408" max="6408" width="6.5703125" style="1" customWidth="1"/>
    <col min="6409" max="6409" width="10.85546875" style="1" customWidth="1"/>
    <col min="6410" max="6410" width="17.42578125" style="1" customWidth="1"/>
    <col min="6411" max="6656" width="10.42578125" style="1"/>
    <col min="6657" max="6657" width="59" style="1" customWidth="1"/>
    <col min="6658" max="6659" width="5.5703125" style="1" customWidth="1"/>
    <col min="6660" max="6660" width="4.42578125" style="1" customWidth="1"/>
    <col min="6661" max="6661" width="3.42578125" style="1" customWidth="1"/>
    <col min="6662" max="6662" width="3.5703125" style="1" customWidth="1"/>
    <col min="6663" max="6663" width="5.85546875" style="1" customWidth="1"/>
    <col min="6664" max="6664" width="6.5703125" style="1" customWidth="1"/>
    <col min="6665" max="6665" width="10.85546875" style="1" customWidth="1"/>
    <col min="6666" max="6666" width="17.42578125" style="1" customWidth="1"/>
    <col min="6667" max="6912" width="10.42578125" style="1"/>
    <col min="6913" max="6913" width="59" style="1" customWidth="1"/>
    <col min="6914" max="6915" width="5.5703125" style="1" customWidth="1"/>
    <col min="6916" max="6916" width="4.42578125" style="1" customWidth="1"/>
    <col min="6917" max="6917" width="3.42578125" style="1" customWidth="1"/>
    <col min="6918" max="6918" width="3.5703125" style="1" customWidth="1"/>
    <col min="6919" max="6919" width="5.85546875" style="1" customWidth="1"/>
    <col min="6920" max="6920" width="6.5703125" style="1" customWidth="1"/>
    <col min="6921" max="6921" width="10.85546875" style="1" customWidth="1"/>
    <col min="6922" max="6922" width="17.42578125" style="1" customWidth="1"/>
    <col min="6923" max="7168" width="10.42578125" style="1"/>
    <col min="7169" max="7169" width="59" style="1" customWidth="1"/>
    <col min="7170" max="7171" width="5.5703125" style="1" customWidth="1"/>
    <col min="7172" max="7172" width="4.42578125" style="1" customWidth="1"/>
    <col min="7173" max="7173" width="3.42578125" style="1" customWidth="1"/>
    <col min="7174" max="7174" width="3.5703125" style="1" customWidth="1"/>
    <col min="7175" max="7175" width="5.85546875" style="1" customWidth="1"/>
    <col min="7176" max="7176" width="6.5703125" style="1" customWidth="1"/>
    <col min="7177" max="7177" width="10.85546875" style="1" customWidth="1"/>
    <col min="7178" max="7178" width="17.42578125" style="1" customWidth="1"/>
    <col min="7179" max="7424" width="10.42578125" style="1"/>
    <col min="7425" max="7425" width="59" style="1" customWidth="1"/>
    <col min="7426" max="7427" width="5.5703125" style="1" customWidth="1"/>
    <col min="7428" max="7428" width="4.42578125" style="1" customWidth="1"/>
    <col min="7429" max="7429" width="3.42578125" style="1" customWidth="1"/>
    <col min="7430" max="7430" width="3.5703125" style="1" customWidth="1"/>
    <col min="7431" max="7431" width="5.85546875" style="1" customWidth="1"/>
    <col min="7432" max="7432" width="6.5703125" style="1" customWidth="1"/>
    <col min="7433" max="7433" width="10.85546875" style="1" customWidth="1"/>
    <col min="7434" max="7434" width="17.42578125" style="1" customWidth="1"/>
    <col min="7435" max="7680" width="10.42578125" style="1"/>
    <col min="7681" max="7681" width="59" style="1" customWidth="1"/>
    <col min="7682" max="7683" width="5.5703125" style="1" customWidth="1"/>
    <col min="7684" max="7684" width="4.42578125" style="1" customWidth="1"/>
    <col min="7685" max="7685" width="3.42578125" style="1" customWidth="1"/>
    <col min="7686" max="7686" width="3.5703125" style="1" customWidth="1"/>
    <col min="7687" max="7687" width="5.85546875" style="1" customWidth="1"/>
    <col min="7688" max="7688" width="6.5703125" style="1" customWidth="1"/>
    <col min="7689" max="7689" width="10.85546875" style="1" customWidth="1"/>
    <col min="7690" max="7690" width="17.42578125" style="1" customWidth="1"/>
    <col min="7691" max="7936" width="10.42578125" style="1"/>
    <col min="7937" max="7937" width="59" style="1" customWidth="1"/>
    <col min="7938" max="7939" width="5.5703125" style="1" customWidth="1"/>
    <col min="7940" max="7940" width="4.42578125" style="1" customWidth="1"/>
    <col min="7941" max="7941" width="3.42578125" style="1" customWidth="1"/>
    <col min="7942" max="7942" width="3.5703125" style="1" customWidth="1"/>
    <col min="7943" max="7943" width="5.85546875" style="1" customWidth="1"/>
    <col min="7944" max="7944" width="6.5703125" style="1" customWidth="1"/>
    <col min="7945" max="7945" width="10.85546875" style="1" customWidth="1"/>
    <col min="7946" max="7946" width="17.42578125" style="1" customWidth="1"/>
    <col min="7947" max="8192" width="10.42578125" style="1"/>
    <col min="8193" max="8193" width="59" style="1" customWidth="1"/>
    <col min="8194" max="8195" width="5.5703125" style="1" customWidth="1"/>
    <col min="8196" max="8196" width="4.42578125" style="1" customWidth="1"/>
    <col min="8197" max="8197" width="3.42578125" style="1" customWidth="1"/>
    <col min="8198" max="8198" width="3.5703125" style="1" customWidth="1"/>
    <col min="8199" max="8199" width="5.85546875" style="1" customWidth="1"/>
    <col min="8200" max="8200" width="6.5703125" style="1" customWidth="1"/>
    <col min="8201" max="8201" width="10.85546875" style="1" customWidth="1"/>
    <col min="8202" max="8202" width="17.42578125" style="1" customWidth="1"/>
    <col min="8203" max="8448" width="10.42578125" style="1"/>
    <col min="8449" max="8449" width="59" style="1" customWidth="1"/>
    <col min="8450" max="8451" width="5.5703125" style="1" customWidth="1"/>
    <col min="8452" max="8452" width="4.42578125" style="1" customWidth="1"/>
    <col min="8453" max="8453" width="3.42578125" style="1" customWidth="1"/>
    <col min="8454" max="8454" width="3.5703125" style="1" customWidth="1"/>
    <col min="8455" max="8455" width="5.85546875" style="1" customWidth="1"/>
    <col min="8456" max="8456" width="6.5703125" style="1" customWidth="1"/>
    <col min="8457" max="8457" width="10.85546875" style="1" customWidth="1"/>
    <col min="8458" max="8458" width="17.42578125" style="1" customWidth="1"/>
    <col min="8459" max="8704" width="10.42578125" style="1"/>
    <col min="8705" max="8705" width="59" style="1" customWidth="1"/>
    <col min="8706" max="8707" width="5.5703125" style="1" customWidth="1"/>
    <col min="8708" max="8708" width="4.42578125" style="1" customWidth="1"/>
    <col min="8709" max="8709" width="3.42578125" style="1" customWidth="1"/>
    <col min="8710" max="8710" width="3.5703125" style="1" customWidth="1"/>
    <col min="8711" max="8711" width="5.85546875" style="1" customWidth="1"/>
    <col min="8712" max="8712" width="6.5703125" style="1" customWidth="1"/>
    <col min="8713" max="8713" width="10.85546875" style="1" customWidth="1"/>
    <col min="8714" max="8714" width="17.42578125" style="1" customWidth="1"/>
    <col min="8715" max="8960" width="10.42578125" style="1"/>
    <col min="8961" max="8961" width="59" style="1" customWidth="1"/>
    <col min="8962" max="8963" width="5.5703125" style="1" customWidth="1"/>
    <col min="8964" max="8964" width="4.42578125" style="1" customWidth="1"/>
    <col min="8965" max="8965" width="3.42578125" style="1" customWidth="1"/>
    <col min="8966" max="8966" width="3.5703125" style="1" customWidth="1"/>
    <col min="8967" max="8967" width="5.85546875" style="1" customWidth="1"/>
    <col min="8968" max="8968" width="6.5703125" style="1" customWidth="1"/>
    <col min="8969" max="8969" width="10.85546875" style="1" customWidth="1"/>
    <col min="8970" max="8970" width="17.42578125" style="1" customWidth="1"/>
    <col min="8971" max="9216" width="10.42578125" style="1"/>
    <col min="9217" max="9217" width="59" style="1" customWidth="1"/>
    <col min="9218" max="9219" width="5.5703125" style="1" customWidth="1"/>
    <col min="9220" max="9220" width="4.42578125" style="1" customWidth="1"/>
    <col min="9221" max="9221" width="3.42578125" style="1" customWidth="1"/>
    <col min="9222" max="9222" width="3.5703125" style="1" customWidth="1"/>
    <col min="9223" max="9223" width="5.85546875" style="1" customWidth="1"/>
    <col min="9224" max="9224" width="6.5703125" style="1" customWidth="1"/>
    <col min="9225" max="9225" width="10.85546875" style="1" customWidth="1"/>
    <col min="9226" max="9226" width="17.42578125" style="1" customWidth="1"/>
    <col min="9227" max="9472" width="10.42578125" style="1"/>
    <col min="9473" max="9473" width="59" style="1" customWidth="1"/>
    <col min="9474" max="9475" width="5.5703125" style="1" customWidth="1"/>
    <col min="9476" max="9476" width="4.42578125" style="1" customWidth="1"/>
    <col min="9477" max="9477" width="3.42578125" style="1" customWidth="1"/>
    <col min="9478" max="9478" width="3.5703125" style="1" customWidth="1"/>
    <col min="9479" max="9479" width="5.85546875" style="1" customWidth="1"/>
    <col min="9480" max="9480" width="6.5703125" style="1" customWidth="1"/>
    <col min="9481" max="9481" width="10.85546875" style="1" customWidth="1"/>
    <col min="9482" max="9482" width="17.42578125" style="1" customWidth="1"/>
    <col min="9483" max="9728" width="10.42578125" style="1"/>
    <col min="9729" max="9729" width="59" style="1" customWidth="1"/>
    <col min="9730" max="9731" width="5.5703125" style="1" customWidth="1"/>
    <col min="9732" max="9732" width="4.42578125" style="1" customWidth="1"/>
    <col min="9733" max="9733" width="3.42578125" style="1" customWidth="1"/>
    <col min="9734" max="9734" width="3.5703125" style="1" customWidth="1"/>
    <col min="9735" max="9735" width="5.85546875" style="1" customWidth="1"/>
    <col min="9736" max="9736" width="6.5703125" style="1" customWidth="1"/>
    <col min="9737" max="9737" width="10.85546875" style="1" customWidth="1"/>
    <col min="9738" max="9738" width="17.42578125" style="1" customWidth="1"/>
    <col min="9739" max="9984" width="10.42578125" style="1"/>
    <col min="9985" max="9985" width="59" style="1" customWidth="1"/>
    <col min="9986" max="9987" width="5.5703125" style="1" customWidth="1"/>
    <col min="9988" max="9988" width="4.42578125" style="1" customWidth="1"/>
    <col min="9989" max="9989" width="3.42578125" style="1" customWidth="1"/>
    <col min="9990" max="9990" width="3.5703125" style="1" customWidth="1"/>
    <col min="9991" max="9991" width="5.85546875" style="1" customWidth="1"/>
    <col min="9992" max="9992" width="6.5703125" style="1" customWidth="1"/>
    <col min="9993" max="9993" width="10.85546875" style="1" customWidth="1"/>
    <col min="9994" max="9994" width="17.42578125" style="1" customWidth="1"/>
    <col min="9995" max="10240" width="10.42578125" style="1"/>
    <col min="10241" max="10241" width="59" style="1" customWidth="1"/>
    <col min="10242" max="10243" width="5.5703125" style="1" customWidth="1"/>
    <col min="10244" max="10244" width="4.42578125" style="1" customWidth="1"/>
    <col min="10245" max="10245" width="3.42578125" style="1" customWidth="1"/>
    <col min="10246" max="10246" width="3.5703125" style="1" customWidth="1"/>
    <col min="10247" max="10247" width="5.85546875" style="1" customWidth="1"/>
    <col min="10248" max="10248" width="6.5703125" style="1" customWidth="1"/>
    <col min="10249" max="10249" width="10.85546875" style="1" customWidth="1"/>
    <col min="10250" max="10250" width="17.42578125" style="1" customWidth="1"/>
    <col min="10251" max="10496" width="10.42578125" style="1"/>
    <col min="10497" max="10497" width="59" style="1" customWidth="1"/>
    <col min="10498" max="10499" width="5.5703125" style="1" customWidth="1"/>
    <col min="10500" max="10500" width="4.42578125" style="1" customWidth="1"/>
    <col min="10501" max="10501" width="3.42578125" style="1" customWidth="1"/>
    <col min="10502" max="10502" width="3.5703125" style="1" customWidth="1"/>
    <col min="10503" max="10503" width="5.85546875" style="1" customWidth="1"/>
    <col min="10504" max="10504" width="6.5703125" style="1" customWidth="1"/>
    <col min="10505" max="10505" width="10.85546875" style="1" customWidth="1"/>
    <col min="10506" max="10506" width="17.42578125" style="1" customWidth="1"/>
    <col min="10507" max="10752" width="10.42578125" style="1"/>
    <col min="10753" max="10753" width="59" style="1" customWidth="1"/>
    <col min="10754" max="10755" width="5.5703125" style="1" customWidth="1"/>
    <col min="10756" max="10756" width="4.42578125" style="1" customWidth="1"/>
    <col min="10757" max="10757" width="3.42578125" style="1" customWidth="1"/>
    <col min="10758" max="10758" width="3.5703125" style="1" customWidth="1"/>
    <col min="10759" max="10759" width="5.85546875" style="1" customWidth="1"/>
    <col min="10760" max="10760" width="6.5703125" style="1" customWidth="1"/>
    <col min="10761" max="10761" width="10.85546875" style="1" customWidth="1"/>
    <col min="10762" max="10762" width="17.42578125" style="1" customWidth="1"/>
    <col min="10763" max="11008" width="10.42578125" style="1"/>
    <col min="11009" max="11009" width="59" style="1" customWidth="1"/>
    <col min="11010" max="11011" width="5.5703125" style="1" customWidth="1"/>
    <col min="11012" max="11012" width="4.42578125" style="1" customWidth="1"/>
    <col min="11013" max="11013" width="3.42578125" style="1" customWidth="1"/>
    <col min="11014" max="11014" width="3.5703125" style="1" customWidth="1"/>
    <col min="11015" max="11015" width="5.85546875" style="1" customWidth="1"/>
    <col min="11016" max="11016" width="6.5703125" style="1" customWidth="1"/>
    <col min="11017" max="11017" width="10.85546875" style="1" customWidth="1"/>
    <col min="11018" max="11018" width="17.42578125" style="1" customWidth="1"/>
    <col min="11019" max="11264" width="10.42578125" style="1"/>
    <col min="11265" max="11265" width="59" style="1" customWidth="1"/>
    <col min="11266" max="11267" width="5.5703125" style="1" customWidth="1"/>
    <col min="11268" max="11268" width="4.42578125" style="1" customWidth="1"/>
    <col min="11269" max="11269" width="3.42578125" style="1" customWidth="1"/>
    <col min="11270" max="11270" width="3.5703125" style="1" customWidth="1"/>
    <col min="11271" max="11271" width="5.85546875" style="1" customWidth="1"/>
    <col min="11272" max="11272" width="6.5703125" style="1" customWidth="1"/>
    <col min="11273" max="11273" width="10.85546875" style="1" customWidth="1"/>
    <col min="11274" max="11274" width="17.42578125" style="1" customWidth="1"/>
    <col min="11275" max="11520" width="10.42578125" style="1"/>
    <col min="11521" max="11521" width="59" style="1" customWidth="1"/>
    <col min="11522" max="11523" width="5.5703125" style="1" customWidth="1"/>
    <col min="11524" max="11524" width="4.42578125" style="1" customWidth="1"/>
    <col min="11525" max="11525" width="3.42578125" style="1" customWidth="1"/>
    <col min="11526" max="11526" width="3.5703125" style="1" customWidth="1"/>
    <col min="11527" max="11527" width="5.85546875" style="1" customWidth="1"/>
    <col min="11528" max="11528" width="6.5703125" style="1" customWidth="1"/>
    <col min="11529" max="11529" width="10.85546875" style="1" customWidth="1"/>
    <col min="11530" max="11530" width="17.42578125" style="1" customWidth="1"/>
    <col min="11531" max="11776" width="10.42578125" style="1"/>
    <col min="11777" max="11777" width="59" style="1" customWidth="1"/>
    <col min="11778" max="11779" width="5.5703125" style="1" customWidth="1"/>
    <col min="11780" max="11780" width="4.42578125" style="1" customWidth="1"/>
    <col min="11781" max="11781" width="3.42578125" style="1" customWidth="1"/>
    <col min="11782" max="11782" width="3.5703125" style="1" customWidth="1"/>
    <col min="11783" max="11783" width="5.85546875" style="1" customWidth="1"/>
    <col min="11784" max="11784" width="6.5703125" style="1" customWidth="1"/>
    <col min="11785" max="11785" width="10.85546875" style="1" customWidth="1"/>
    <col min="11786" max="11786" width="17.42578125" style="1" customWidth="1"/>
    <col min="11787" max="12032" width="10.42578125" style="1"/>
    <col min="12033" max="12033" width="59" style="1" customWidth="1"/>
    <col min="12034" max="12035" width="5.5703125" style="1" customWidth="1"/>
    <col min="12036" max="12036" width="4.42578125" style="1" customWidth="1"/>
    <col min="12037" max="12037" width="3.42578125" style="1" customWidth="1"/>
    <col min="12038" max="12038" width="3.5703125" style="1" customWidth="1"/>
    <col min="12039" max="12039" width="5.85546875" style="1" customWidth="1"/>
    <col min="12040" max="12040" width="6.5703125" style="1" customWidth="1"/>
    <col min="12041" max="12041" width="10.85546875" style="1" customWidth="1"/>
    <col min="12042" max="12042" width="17.42578125" style="1" customWidth="1"/>
    <col min="12043" max="12288" width="10.42578125" style="1"/>
    <col min="12289" max="12289" width="59" style="1" customWidth="1"/>
    <col min="12290" max="12291" width="5.5703125" style="1" customWidth="1"/>
    <col min="12292" max="12292" width="4.42578125" style="1" customWidth="1"/>
    <col min="12293" max="12293" width="3.42578125" style="1" customWidth="1"/>
    <col min="12294" max="12294" width="3.5703125" style="1" customWidth="1"/>
    <col min="12295" max="12295" width="5.85546875" style="1" customWidth="1"/>
    <col min="12296" max="12296" width="6.5703125" style="1" customWidth="1"/>
    <col min="12297" max="12297" width="10.85546875" style="1" customWidth="1"/>
    <col min="12298" max="12298" width="17.42578125" style="1" customWidth="1"/>
    <col min="12299" max="12544" width="10.42578125" style="1"/>
    <col min="12545" max="12545" width="59" style="1" customWidth="1"/>
    <col min="12546" max="12547" width="5.5703125" style="1" customWidth="1"/>
    <col min="12548" max="12548" width="4.42578125" style="1" customWidth="1"/>
    <col min="12549" max="12549" width="3.42578125" style="1" customWidth="1"/>
    <col min="12550" max="12550" width="3.5703125" style="1" customWidth="1"/>
    <col min="12551" max="12551" width="5.85546875" style="1" customWidth="1"/>
    <col min="12552" max="12552" width="6.5703125" style="1" customWidth="1"/>
    <col min="12553" max="12553" width="10.85546875" style="1" customWidth="1"/>
    <col min="12554" max="12554" width="17.42578125" style="1" customWidth="1"/>
    <col min="12555" max="12800" width="10.42578125" style="1"/>
    <col min="12801" max="12801" width="59" style="1" customWidth="1"/>
    <col min="12802" max="12803" width="5.5703125" style="1" customWidth="1"/>
    <col min="12804" max="12804" width="4.42578125" style="1" customWidth="1"/>
    <col min="12805" max="12805" width="3.42578125" style="1" customWidth="1"/>
    <col min="12806" max="12806" width="3.5703125" style="1" customWidth="1"/>
    <col min="12807" max="12807" width="5.85546875" style="1" customWidth="1"/>
    <col min="12808" max="12808" width="6.5703125" style="1" customWidth="1"/>
    <col min="12809" max="12809" width="10.85546875" style="1" customWidth="1"/>
    <col min="12810" max="12810" width="17.42578125" style="1" customWidth="1"/>
    <col min="12811" max="13056" width="10.42578125" style="1"/>
    <col min="13057" max="13057" width="59" style="1" customWidth="1"/>
    <col min="13058" max="13059" width="5.5703125" style="1" customWidth="1"/>
    <col min="13060" max="13060" width="4.42578125" style="1" customWidth="1"/>
    <col min="13061" max="13061" width="3.42578125" style="1" customWidth="1"/>
    <col min="13062" max="13062" width="3.5703125" style="1" customWidth="1"/>
    <col min="13063" max="13063" width="5.85546875" style="1" customWidth="1"/>
    <col min="13064" max="13064" width="6.5703125" style="1" customWidth="1"/>
    <col min="13065" max="13065" width="10.85546875" style="1" customWidth="1"/>
    <col min="13066" max="13066" width="17.42578125" style="1" customWidth="1"/>
    <col min="13067" max="13312" width="10.42578125" style="1"/>
    <col min="13313" max="13313" width="59" style="1" customWidth="1"/>
    <col min="13314" max="13315" width="5.5703125" style="1" customWidth="1"/>
    <col min="13316" max="13316" width="4.42578125" style="1" customWidth="1"/>
    <col min="13317" max="13317" width="3.42578125" style="1" customWidth="1"/>
    <col min="13318" max="13318" width="3.5703125" style="1" customWidth="1"/>
    <col min="13319" max="13319" width="5.85546875" style="1" customWidth="1"/>
    <col min="13320" max="13320" width="6.5703125" style="1" customWidth="1"/>
    <col min="13321" max="13321" width="10.85546875" style="1" customWidth="1"/>
    <col min="13322" max="13322" width="17.42578125" style="1" customWidth="1"/>
    <col min="13323" max="13568" width="10.42578125" style="1"/>
    <col min="13569" max="13569" width="59" style="1" customWidth="1"/>
    <col min="13570" max="13571" width="5.5703125" style="1" customWidth="1"/>
    <col min="13572" max="13572" width="4.42578125" style="1" customWidth="1"/>
    <col min="13573" max="13573" width="3.42578125" style="1" customWidth="1"/>
    <col min="13574" max="13574" width="3.5703125" style="1" customWidth="1"/>
    <col min="13575" max="13575" width="5.85546875" style="1" customWidth="1"/>
    <col min="13576" max="13576" width="6.5703125" style="1" customWidth="1"/>
    <col min="13577" max="13577" width="10.85546875" style="1" customWidth="1"/>
    <col min="13578" max="13578" width="17.42578125" style="1" customWidth="1"/>
    <col min="13579" max="13824" width="10.42578125" style="1"/>
    <col min="13825" max="13825" width="59" style="1" customWidth="1"/>
    <col min="13826" max="13827" width="5.5703125" style="1" customWidth="1"/>
    <col min="13828" max="13828" width="4.42578125" style="1" customWidth="1"/>
    <col min="13829" max="13829" width="3.42578125" style="1" customWidth="1"/>
    <col min="13830" max="13830" width="3.5703125" style="1" customWidth="1"/>
    <col min="13831" max="13831" width="5.85546875" style="1" customWidth="1"/>
    <col min="13832" max="13832" width="6.5703125" style="1" customWidth="1"/>
    <col min="13833" max="13833" width="10.85546875" style="1" customWidth="1"/>
    <col min="13834" max="13834" width="17.42578125" style="1" customWidth="1"/>
    <col min="13835" max="14080" width="10.42578125" style="1"/>
    <col min="14081" max="14081" width="59" style="1" customWidth="1"/>
    <col min="14082" max="14083" width="5.5703125" style="1" customWidth="1"/>
    <col min="14084" max="14084" width="4.42578125" style="1" customWidth="1"/>
    <col min="14085" max="14085" width="3.42578125" style="1" customWidth="1"/>
    <col min="14086" max="14086" width="3.5703125" style="1" customWidth="1"/>
    <col min="14087" max="14087" width="5.85546875" style="1" customWidth="1"/>
    <col min="14088" max="14088" width="6.5703125" style="1" customWidth="1"/>
    <col min="14089" max="14089" width="10.85546875" style="1" customWidth="1"/>
    <col min="14090" max="14090" width="17.42578125" style="1" customWidth="1"/>
    <col min="14091" max="14336" width="10.42578125" style="1"/>
    <col min="14337" max="14337" width="59" style="1" customWidth="1"/>
    <col min="14338" max="14339" width="5.5703125" style="1" customWidth="1"/>
    <col min="14340" max="14340" width="4.42578125" style="1" customWidth="1"/>
    <col min="14341" max="14341" width="3.42578125" style="1" customWidth="1"/>
    <col min="14342" max="14342" width="3.5703125" style="1" customWidth="1"/>
    <col min="14343" max="14343" width="5.85546875" style="1" customWidth="1"/>
    <col min="14344" max="14344" width="6.5703125" style="1" customWidth="1"/>
    <col min="14345" max="14345" width="10.85546875" style="1" customWidth="1"/>
    <col min="14346" max="14346" width="17.42578125" style="1" customWidth="1"/>
    <col min="14347" max="14592" width="10.42578125" style="1"/>
    <col min="14593" max="14593" width="59" style="1" customWidth="1"/>
    <col min="14594" max="14595" width="5.5703125" style="1" customWidth="1"/>
    <col min="14596" max="14596" width="4.42578125" style="1" customWidth="1"/>
    <col min="14597" max="14597" width="3.42578125" style="1" customWidth="1"/>
    <col min="14598" max="14598" width="3.5703125" style="1" customWidth="1"/>
    <col min="14599" max="14599" width="5.85546875" style="1" customWidth="1"/>
    <col min="14600" max="14600" width="6.5703125" style="1" customWidth="1"/>
    <col min="14601" max="14601" width="10.85546875" style="1" customWidth="1"/>
    <col min="14602" max="14602" width="17.42578125" style="1" customWidth="1"/>
    <col min="14603" max="14848" width="10.42578125" style="1"/>
    <col min="14849" max="14849" width="59" style="1" customWidth="1"/>
    <col min="14850" max="14851" width="5.5703125" style="1" customWidth="1"/>
    <col min="14852" max="14852" width="4.42578125" style="1" customWidth="1"/>
    <col min="14853" max="14853" width="3.42578125" style="1" customWidth="1"/>
    <col min="14854" max="14854" width="3.5703125" style="1" customWidth="1"/>
    <col min="14855" max="14855" width="5.85546875" style="1" customWidth="1"/>
    <col min="14856" max="14856" width="6.5703125" style="1" customWidth="1"/>
    <col min="14857" max="14857" width="10.85546875" style="1" customWidth="1"/>
    <col min="14858" max="14858" width="17.42578125" style="1" customWidth="1"/>
    <col min="14859" max="15104" width="10.42578125" style="1"/>
    <col min="15105" max="15105" width="59" style="1" customWidth="1"/>
    <col min="15106" max="15107" width="5.5703125" style="1" customWidth="1"/>
    <col min="15108" max="15108" width="4.42578125" style="1" customWidth="1"/>
    <col min="15109" max="15109" width="3.42578125" style="1" customWidth="1"/>
    <col min="15110" max="15110" width="3.5703125" style="1" customWidth="1"/>
    <col min="15111" max="15111" width="5.85546875" style="1" customWidth="1"/>
    <col min="15112" max="15112" width="6.5703125" style="1" customWidth="1"/>
    <col min="15113" max="15113" width="10.85546875" style="1" customWidth="1"/>
    <col min="15114" max="15114" width="17.42578125" style="1" customWidth="1"/>
    <col min="15115" max="15360" width="10.42578125" style="1"/>
    <col min="15361" max="15361" width="59" style="1" customWidth="1"/>
    <col min="15362" max="15363" width="5.5703125" style="1" customWidth="1"/>
    <col min="15364" max="15364" width="4.42578125" style="1" customWidth="1"/>
    <col min="15365" max="15365" width="3.42578125" style="1" customWidth="1"/>
    <col min="15366" max="15366" width="3.5703125" style="1" customWidth="1"/>
    <col min="15367" max="15367" width="5.85546875" style="1" customWidth="1"/>
    <col min="15368" max="15368" width="6.5703125" style="1" customWidth="1"/>
    <col min="15369" max="15369" width="10.85546875" style="1" customWidth="1"/>
    <col min="15370" max="15370" width="17.42578125" style="1" customWidth="1"/>
    <col min="15371" max="15616" width="10.42578125" style="1"/>
    <col min="15617" max="15617" width="59" style="1" customWidth="1"/>
    <col min="15618" max="15619" width="5.5703125" style="1" customWidth="1"/>
    <col min="15620" max="15620" width="4.42578125" style="1" customWidth="1"/>
    <col min="15621" max="15621" width="3.42578125" style="1" customWidth="1"/>
    <col min="15622" max="15622" width="3.5703125" style="1" customWidth="1"/>
    <col min="15623" max="15623" width="5.85546875" style="1" customWidth="1"/>
    <col min="15624" max="15624" width="6.5703125" style="1" customWidth="1"/>
    <col min="15625" max="15625" width="10.85546875" style="1" customWidth="1"/>
    <col min="15626" max="15626" width="17.42578125" style="1" customWidth="1"/>
    <col min="15627" max="15872" width="10.42578125" style="1"/>
    <col min="15873" max="15873" width="59" style="1" customWidth="1"/>
    <col min="15874" max="15875" width="5.5703125" style="1" customWidth="1"/>
    <col min="15876" max="15876" width="4.42578125" style="1" customWidth="1"/>
    <col min="15877" max="15877" width="3.42578125" style="1" customWidth="1"/>
    <col min="15878" max="15878" width="3.5703125" style="1" customWidth="1"/>
    <col min="15879" max="15879" width="5.85546875" style="1" customWidth="1"/>
    <col min="15880" max="15880" width="6.5703125" style="1" customWidth="1"/>
    <col min="15881" max="15881" width="10.85546875" style="1" customWidth="1"/>
    <col min="15882" max="15882" width="17.42578125" style="1" customWidth="1"/>
    <col min="15883" max="16128" width="10.42578125" style="1"/>
    <col min="16129" max="16129" width="59" style="1" customWidth="1"/>
    <col min="16130" max="16131" width="5.5703125" style="1" customWidth="1"/>
    <col min="16132" max="16132" width="4.42578125" style="1" customWidth="1"/>
    <col min="16133" max="16133" width="3.42578125" style="1" customWidth="1"/>
    <col min="16134" max="16134" width="3.5703125" style="1" customWidth="1"/>
    <col min="16135" max="16135" width="5.85546875" style="1" customWidth="1"/>
    <col min="16136" max="16136" width="6.5703125" style="1" customWidth="1"/>
    <col min="16137" max="16137" width="10.85546875" style="1" customWidth="1"/>
    <col min="16138" max="16138" width="17.42578125" style="1" customWidth="1"/>
    <col min="16139" max="16384" width="10.42578125" style="1"/>
  </cols>
  <sheetData>
    <row r="1" spans="1:11" x14ac:dyDescent="0.2">
      <c r="I1" s="6" t="s">
        <v>83</v>
      </c>
      <c r="J1" s="32"/>
      <c r="K1" s="32"/>
    </row>
    <row r="2" spans="1:11" ht="15.6" customHeight="1" x14ac:dyDescent="0.2">
      <c r="B2" s="4"/>
      <c r="C2" s="4"/>
      <c r="D2" s="4"/>
      <c r="E2" s="4"/>
      <c r="F2" s="4"/>
      <c r="G2" s="4"/>
      <c r="H2" s="4"/>
      <c r="I2" s="32"/>
      <c r="J2" s="32"/>
      <c r="K2" s="32"/>
    </row>
    <row r="3" spans="1:11" x14ac:dyDescent="0.2">
      <c r="B3" s="4"/>
      <c r="C3" s="4"/>
      <c r="D3" s="4"/>
      <c r="E3" s="4"/>
      <c r="F3" s="4"/>
      <c r="G3" s="4"/>
      <c r="H3" s="4"/>
      <c r="I3" s="32"/>
      <c r="J3" s="32"/>
      <c r="K3" s="32"/>
    </row>
    <row r="4" spans="1:11" ht="45.75" customHeight="1" x14ac:dyDescent="0.2">
      <c r="B4" s="8"/>
      <c r="C4" s="8"/>
      <c r="D4" s="8"/>
      <c r="E4" s="8"/>
      <c r="F4" s="8"/>
      <c r="G4" s="8"/>
      <c r="H4" s="8"/>
      <c r="I4" s="32"/>
      <c r="J4" s="32"/>
      <c r="K4" s="32"/>
    </row>
    <row r="5" spans="1:11" x14ac:dyDescent="0.2">
      <c r="K5" s="2"/>
    </row>
    <row r="6" spans="1:11" ht="57.95" customHeight="1" x14ac:dyDescent="0.25">
      <c r="A6" s="9" t="s">
        <v>84</v>
      </c>
      <c r="B6" s="9"/>
      <c r="C6" s="9"/>
      <c r="D6" s="9"/>
      <c r="E6" s="9"/>
      <c r="F6" s="9"/>
      <c r="G6" s="9"/>
      <c r="H6" s="9"/>
      <c r="I6" s="9"/>
      <c r="J6" s="7"/>
      <c r="K6" s="7"/>
    </row>
    <row r="7" spans="1:11" ht="15.75" x14ac:dyDescent="0.25">
      <c r="A7" s="10"/>
      <c r="B7" s="10"/>
      <c r="C7" s="10"/>
      <c r="D7" s="10"/>
      <c r="E7" s="10"/>
      <c r="F7" s="10"/>
      <c r="G7" s="10"/>
      <c r="H7" s="11" t="s">
        <v>0</v>
      </c>
      <c r="I7" s="11"/>
      <c r="J7" s="12"/>
      <c r="K7" s="12"/>
    </row>
    <row r="8" spans="1:11" x14ac:dyDescent="0.2">
      <c r="A8" s="33" t="s">
        <v>40</v>
      </c>
      <c r="B8" s="34" t="s">
        <v>3</v>
      </c>
      <c r="C8" s="35"/>
      <c r="D8" s="35"/>
      <c r="E8" s="36"/>
      <c r="F8" s="37" t="s">
        <v>29</v>
      </c>
      <c r="G8" s="37" t="s">
        <v>1</v>
      </c>
      <c r="H8" s="37" t="s">
        <v>2</v>
      </c>
      <c r="I8" s="38" t="s">
        <v>85</v>
      </c>
      <c r="J8" s="38" t="s">
        <v>87</v>
      </c>
      <c r="K8" s="38" t="s">
        <v>86</v>
      </c>
    </row>
    <row r="9" spans="1:11" ht="57.95" customHeight="1" x14ac:dyDescent="0.2">
      <c r="A9" s="33"/>
      <c r="B9" s="39"/>
      <c r="C9" s="40"/>
      <c r="D9" s="40"/>
      <c r="E9" s="41"/>
      <c r="F9" s="42"/>
      <c r="G9" s="42"/>
      <c r="H9" s="42"/>
      <c r="I9" s="43"/>
      <c r="J9" s="43"/>
      <c r="K9" s="43"/>
    </row>
    <row r="10" spans="1:11" ht="110.25" x14ac:dyDescent="0.2">
      <c r="A10" s="13" t="s">
        <v>88</v>
      </c>
      <c r="B10" s="14" t="s">
        <v>4</v>
      </c>
      <c r="C10" s="14" t="s">
        <v>6</v>
      </c>
      <c r="D10" s="14" t="s">
        <v>5</v>
      </c>
      <c r="E10" s="14" t="s">
        <v>7</v>
      </c>
      <c r="F10" s="14"/>
      <c r="G10" s="14"/>
      <c r="H10" s="14"/>
      <c r="I10" s="15">
        <f>I11+I16+I21+I24</f>
        <v>5730.1</v>
      </c>
      <c r="J10" s="15">
        <f t="shared" ref="J10" si="0">J11+J16+J21+J24</f>
        <v>4931.5999999999995</v>
      </c>
      <c r="K10" s="15">
        <f>J10/I10*100</f>
        <v>86.064815622763987</v>
      </c>
    </row>
    <row r="11" spans="1:11" ht="75" x14ac:dyDescent="0.2">
      <c r="A11" s="16" t="s">
        <v>31</v>
      </c>
      <c r="B11" s="17" t="s">
        <v>4</v>
      </c>
      <c r="C11" s="17" t="s">
        <v>13</v>
      </c>
      <c r="D11" s="17" t="s">
        <v>5</v>
      </c>
      <c r="E11" s="17" t="s">
        <v>7</v>
      </c>
      <c r="F11" s="17"/>
      <c r="G11" s="17"/>
      <c r="H11" s="17"/>
      <c r="I11" s="18">
        <f>I13+I15</f>
        <v>4610</v>
      </c>
      <c r="J11" s="18">
        <f t="shared" ref="J11" si="1">J13+J15</f>
        <v>4011.2</v>
      </c>
      <c r="K11" s="21">
        <f t="shared" ref="K11:K48" si="2">J11/I11*100</f>
        <v>87.010845986984805</v>
      </c>
    </row>
    <row r="12" spans="1:11" ht="60" x14ac:dyDescent="0.2">
      <c r="A12" s="19" t="s">
        <v>14</v>
      </c>
      <c r="B12" s="20" t="s">
        <v>4</v>
      </c>
      <c r="C12" s="20" t="s">
        <v>13</v>
      </c>
      <c r="D12" s="20" t="s">
        <v>4</v>
      </c>
      <c r="E12" s="20" t="s">
        <v>32</v>
      </c>
      <c r="F12" s="20"/>
      <c r="G12" s="20"/>
      <c r="H12" s="20"/>
      <c r="I12" s="21">
        <f>I13</f>
        <v>400</v>
      </c>
      <c r="J12" s="21">
        <f t="shared" ref="J12" si="3">J13</f>
        <v>187.2</v>
      </c>
      <c r="K12" s="21">
        <f t="shared" si="2"/>
        <v>46.8</v>
      </c>
    </row>
    <row r="13" spans="1:11" ht="75" x14ac:dyDescent="0.2">
      <c r="A13" s="19" t="s">
        <v>8</v>
      </c>
      <c r="B13" s="20" t="s">
        <v>4</v>
      </c>
      <c r="C13" s="20" t="s">
        <v>13</v>
      </c>
      <c r="D13" s="20" t="s">
        <v>4</v>
      </c>
      <c r="E13" s="20" t="s">
        <v>32</v>
      </c>
      <c r="F13" s="20" t="s">
        <v>9</v>
      </c>
      <c r="G13" s="20" t="s">
        <v>12</v>
      </c>
      <c r="H13" s="20" t="s">
        <v>11</v>
      </c>
      <c r="I13" s="21">
        <v>400</v>
      </c>
      <c r="J13" s="21">
        <v>187.2</v>
      </c>
      <c r="K13" s="21">
        <f t="shared" si="2"/>
        <v>46.8</v>
      </c>
    </row>
    <row r="14" spans="1:11" ht="60" x14ac:dyDescent="0.2">
      <c r="A14" s="19" t="s">
        <v>15</v>
      </c>
      <c r="B14" s="20" t="s">
        <v>4</v>
      </c>
      <c r="C14" s="20" t="s">
        <v>13</v>
      </c>
      <c r="D14" s="20" t="s">
        <v>10</v>
      </c>
      <c r="E14" s="20" t="s">
        <v>33</v>
      </c>
      <c r="F14" s="20"/>
      <c r="G14" s="20"/>
      <c r="H14" s="20"/>
      <c r="I14" s="21">
        <f>I15</f>
        <v>4210</v>
      </c>
      <c r="J14" s="21">
        <f t="shared" ref="J14" si="4">J15</f>
        <v>3824</v>
      </c>
      <c r="K14" s="21">
        <f t="shared" si="2"/>
        <v>90.831353919239916</v>
      </c>
    </row>
    <row r="15" spans="1:11" ht="75" x14ac:dyDescent="0.2">
      <c r="A15" s="19" t="s">
        <v>8</v>
      </c>
      <c r="B15" s="20" t="s">
        <v>4</v>
      </c>
      <c r="C15" s="20" t="s">
        <v>13</v>
      </c>
      <c r="D15" s="20" t="s">
        <v>10</v>
      </c>
      <c r="E15" s="20" t="s">
        <v>33</v>
      </c>
      <c r="F15" s="20" t="s">
        <v>9</v>
      </c>
      <c r="G15" s="20" t="s">
        <v>12</v>
      </c>
      <c r="H15" s="20" t="s">
        <v>11</v>
      </c>
      <c r="I15" s="21">
        <v>4210</v>
      </c>
      <c r="J15" s="21">
        <v>3824</v>
      </c>
      <c r="K15" s="21">
        <f t="shared" si="2"/>
        <v>90.831353919239916</v>
      </c>
    </row>
    <row r="16" spans="1:11" ht="90" x14ac:dyDescent="0.2">
      <c r="A16" s="16" t="s">
        <v>17</v>
      </c>
      <c r="B16" s="17" t="s">
        <v>4</v>
      </c>
      <c r="C16" s="17" t="s">
        <v>18</v>
      </c>
      <c r="D16" s="17" t="s">
        <v>5</v>
      </c>
      <c r="E16" s="17" t="s">
        <v>7</v>
      </c>
      <c r="F16" s="17"/>
      <c r="G16" s="17"/>
      <c r="H16" s="17"/>
      <c r="I16" s="18">
        <f>I19+I17</f>
        <v>507.59999999999997</v>
      </c>
      <c r="J16" s="18">
        <f t="shared" ref="J16" si="5">J19+J17</f>
        <v>347.2</v>
      </c>
      <c r="K16" s="21">
        <f t="shared" si="2"/>
        <v>68.400315208825845</v>
      </c>
    </row>
    <row r="17" spans="1:11" ht="90" x14ac:dyDescent="0.2">
      <c r="A17" s="19" t="s">
        <v>81</v>
      </c>
      <c r="B17" s="20" t="s">
        <v>4</v>
      </c>
      <c r="C17" s="20" t="s">
        <v>18</v>
      </c>
      <c r="D17" s="20" t="s">
        <v>4</v>
      </c>
      <c r="E17" s="20" t="s">
        <v>80</v>
      </c>
      <c r="F17" s="20"/>
      <c r="G17" s="20" t="s">
        <v>12</v>
      </c>
      <c r="H17" s="20" t="s">
        <v>11</v>
      </c>
      <c r="I17" s="21">
        <f>I18</f>
        <v>34.700000000000003</v>
      </c>
      <c r="J17" s="21">
        <f t="shared" ref="J17" si="6">J18</f>
        <v>21.2</v>
      </c>
      <c r="K17" s="21">
        <f t="shared" si="2"/>
        <v>61.095100864553309</v>
      </c>
    </row>
    <row r="18" spans="1:11" ht="75" x14ac:dyDescent="0.2">
      <c r="A18" s="19" t="s">
        <v>8</v>
      </c>
      <c r="B18" s="20" t="s">
        <v>4</v>
      </c>
      <c r="C18" s="20" t="s">
        <v>18</v>
      </c>
      <c r="D18" s="20" t="s">
        <v>4</v>
      </c>
      <c r="E18" s="20" t="s">
        <v>80</v>
      </c>
      <c r="F18" s="20" t="s">
        <v>9</v>
      </c>
      <c r="G18" s="20" t="s">
        <v>12</v>
      </c>
      <c r="H18" s="20" t="s">
        <v>11</v>
      </c>
      <c r="I18" s="21">
        <v>34.700000000000003</v>
      </c>
      <c r="J18" s="21">
        <v>21.2</v>
      </c>
      <c r="K18" s="21">
        <f t="shared" si="2"/>
        <v>61.095100864553309</v>
      </c>
    </row>
    <row r="19" spans="1:11" ht="75" x14ac:dyDescent="0.2">
      <c r="A19" s="19" t="s">
        <v>30</v>
      </c>
      <c r="B19" s="20" t="s">
        <v>4</v>
      </c>
      <c r="C19" s="20" t="s">
        <v>18</v>
      </c>
      <c r="D19" s="20" t="s">
        <v>10</v>
      </c>
      <c r="E19" s="20" t="s">
        <v>34</v>
      </c>
      <c r="F19" s="20"/>
      <c r="G19" s="20"/>
      <c r="H19" s="20"/>
      <c r="I19" s="21">
        <f>I20</f>
        <v>472.9</v>
      </c>
      <c r="J19" s="21">
        <f t="shared" ref="J19" si="7">J20</f>
        <v>326</v>
      </c>
      <c r="K19" s="21">
        <f t="shared" si="2"/>
        <v>68.936350179742021</v>
      </c>
    </row>
    <row r="20" spans="1:11" ht="75" x14ac:dyDescent="0.2">
      <c r="A20" s="19" t="s">
        <v>8</v>
      </c>
      <c r="B20" s="20" t="s">
        <v>4</v>
      </c>
      <c r="C20" s="20" t="s">
        <v>18</v>
      </c>
      <c r="D20" s="20" t="s">
        <v>10</v>
      </c>
      <c r="E20" s="20" t="s">
        <v>34</v>
      </c>
      <c r="F20" s="20" t="s">
        <v>9</v>
      </c>
      <c r="G20" s="20" t="s">
        <v>12</v>
      </c>
      <c r="H20" s="20" t="s">
        <v>11</v>
      </c>
      <c r="I20" s="21">
        <v>472.9</v>
      </c>
      <c r="J20" s="21">
        <v>326</v>
      </c>
      <c r="K20" s="21">
        <f t="shared" si="2"/>
        <v>68.936350179742021</v>
      </c>
    </row>
    <row r="21" spans="1:11" ht="75" x14ac:dyDescent="0.2">
      <c r="A21" s="16" t="s">
        <v>39</v>
      </c>
      <c r="B21" s="17" t="s">
        <v>4</v>
      </c>
      <c r="C21" s="17" t="s">
        <v>36</v>
      </c>
      <c r="D21" s="17" t="s">
        <v>5</v>
      </c>
      <c r="E21" s="17" t="s">
        <v>7</v>
      </c>
      <c r="F21" s="17"/>
      <c r="G21" s="17"/>
      <c r="H21" s="17"/>
      <c r="I21" s="18">
        <f>I22</f>
        <v>200</v>
      </c>
      <c r="J21" s="18">
        <f t="shared" ref="J21:J22" si="8">J22</f>
        <v>160.69999999999999</v>
      </c>
      <c r="K21" s="21">
        <f t="shared" si="2"/>
        <v>80.349999999999994</v>
      </c>
    </row>
    <row r="22" spans="1:11" ht="45" x14ac:dyDescent="0.2">
      <c r="A22" s="19" t="s">
        <v>37</v>
      </c>
      <c r="B22" s="20" t="s">
        <v>4</v>
      </c>
      <c r="C22" s="20" t="s">
        <v>36</v>
      </c>
      <c r="D22" s="20" t="s">
        <v>4</v>
      </c>
      <c r="E22" s="20" t="s">
        <v>38</v>
      </c>
      <c r="F22" s="20"/>
      <c r="G22" s="20"/>
      <c r="H22" s="20"/>
      <c r="I22" s="21">
        <f>I23</f>
        <v>200</v>
      </c>
      <c r="J22" s="21">
        <f t="shared" si="8"/>
        <v>160.69999999999999</v>
      </c>
      <c r="K22" s="21">
        <f t="shared" si="2"/>
        <v>80.349999999999994</v>
      </c>
    </row>
    <row r="23" spans="1:11" ht="75" x14ac:dyDescent="0.2">
      <c r="A23" s="19" t="s">
        <v>8</v>
      </c>
      <c r="B23" s="20" t="s">
        <v>4</v>
      </c>
      <c r="C23" s="20" t="s">
        <v>36</v>
      </c>
      <c r="D23" s="20" t="s">
        <v>4</v>
      </c>
      <c r="E23" s="20" t="s">
        <v>38</v>
      </c>
      <c r="F23" s="20" t="s">
        <v>9</v>
      </c>
      <c r="G23" s="20" t="s">
        <v>12</v>
      </c>
      <c r="H23" s="20" t="s">
        <v>11</v>
      </c>
      <c r="I23" s="21">
        <v>200</v>
      </c>
      <c r="J23" s="21">
        <v>160.69999999999999</v>
      </c>
      <c r="K23" s="21">
        <f t="shared" si="2"/>
        <v>80.349999999999994</v>
      </c>
    </row>
    <row r="24" spans="1:11" ht="135" x14ac:dyDescent="0.2">
      <c r="A24" s="19" t="s">
        <v>74</v>
      </c>
      <c r="B24" s="20" t="s">
        <v>4</v>
      </c>
      <c r="C24" s="20" t="s">
        <v>75</v>
      </c>
      <c r="D24" s="20" t="s">
        <v>4</v>
      </c>
      <c r="E24" s="20" t="s">
        <v>76</v>
      </c>
      <c r="F24" s="20"/>
      <c r="G24" s="20"/>
      <c r="H24" s="20"/>
      <c r="I24" s="21">
        <f>I25</f>
        <v>412.5</v>
      </c>
      <c r="J24" s="21">
        <f t="shared" ref="J24" si="9">J25</f>
        <v>412.5</v>
      </c>
      <c r="K24" s="21">
        <f t="shared" si="2"/>
        <v>100</v>
      </c>
    </row>
    <row r="25" spans="1:11" ht="210" x14ac:dyDescent="0.2">
      <c r="A25" s="19" t="s">
        <v>46</v>
      </c>
      <c r="B25" s="20" t="s">
        <v>4</v>
      </c>
      <c r="C25" s="20" t="s">
        <v>75</v>
      </c>
      <c r="D25" s="20" t="s">
        <v>4</v>
      </c>
      <c r="E25" s="20" t="s">
        <v>76</v>
      </c>
      <c r="F25" s="20" t="s">
        <v>41</v>
      </c>
      <c r="G25" s="20" t="s">
        <v>12</v>
      </c>
      <c r="H25" s="20" t="s">
        <v>11</v>
      </c>
      <c r="I25" s="21">
        <v>412.5</v>
      </c>
      <c r="J25" s="21">
        <v>412.5</v>
      </c>
      <c r="K25" s="21">
        <f t="shared" si="2"/>
        <v>100</v>
      </c>
    </row>
    <row r="26" spans="1:11" ht="141.75" x14ac:dyDescent="0.2">
      <c r="A26" s="13" t="s">
        <v>22</v>
      </c>
      <c r="B26" s="14" t="s">
        <v>10</v>
      </c>
      <c r="C26" s="14" t="s">
        <v>6</v>
      </c>
      <c r="D26" s="14" t="s">
        <v>5</v>
      </c>
      <c r="E26" s="14" t="s">
        <v>7</v>
      </c>
      <c r="F26" s="22"/>
      <c r="G26" s="22"/>
      <c r="H26" s="22"/>
      <c r="I26" s="23">
        <f>I27</f>
        <v>295.2</v>
      </c>
      <c r="J26" s="23">
        <f t="shared" ref="J26:J27" si="10">J27</f>
        <v>295.2</v>
      </c>
      <c r="K26" s="21">
        <f t="shared" si="2"/>
        <v>100</v>
      </c>
    </row>
    <row r="27" spans="1:11" s="24" customFormat="1" ht="75" x14ac:dyDescent="0.2">
      <c r="A27" s="19" t="s">
        <v>23</v>
      </c>
      <c r="B27" s="20" t="s">
        <v>10</v>
      </c>
      <c r="C27" s="20" t="s">
        <v>13</v>
      </c>
      <c r="D27" s="20" t="s">
        <v>5</v>
      </c>
      <c r="E27" s="20" t="s">
        <v>7</v>
      </c>
      <c r="F27" s="20"/>
      <c r="G27" s="20"/>
      <c r="H27" s="20"/>
      <c r="I27" s="21">
        <f>I28</f>
        <v>295.2</v>
      </c>
      <c r="J27" s="21">
        <f t="shared" si="10"/>
        <v>295.2</v>
      </c>
      <c r="K27" s="21">
        <f t="shared" si="2"/>
        <v>100</v>
      </c>
    </row>
    <row r="28" spans="1:11" ht="120" x14ac:dyDescent="0.2">
      <c r="A28" s="19" t="s">
        <v>24</v>
      </c>
      <c r="B28" s="20" t="s">
        <v>10</v>
      </c>
      <c r="C28" s="20" t="s">
        <v>13</v>
      </c>
      <c r="D28" s="20" t="s">
        <v>4</v>
      </c>
      <c r="E28" s="20" t="s">
        <v>25</v>
      </c>
      <c r="F28" s="20"/>
      <c r="G28" s="20"/>
      <c r="H28" s="20"/>
      <c r="I28" s="21">
        <f>I29+I30</f>
        <v>295.2</v>
      </c>
      <c r="J28" s="21">
        <f t="shared" ref="J28" si="11">J29+J30</f>
        <v>295.2</v>
      </c>
      <c r="K28" s="21">
        <f t="shared" si="2"/>
        <v>100</v>
      </c>
    </row>
    <row r="29" spans="1:11" ht="75" x14ac:dyDescent="0.2">
      <c r="A29" s="19" t="s">
        <v>26</v>
      </c>
      <c r="B29" s="20" t="s">
        <v>10</v>
      </c>
      <c r="C29" s="20" t="s">
        <v>13</v>
      </c>
      <c r="D29" s="20" t="s">
        <v>4</v>
      </c>
      <c r="E29" s="20" t="s">
        <v>25</v>
      </c>
      <c r="F29" s="20" t="s">
        <v>79</v>
      </c>
      <c r="G29" s="20" t="s">
        <v>21</v>
      </c>
      <c r="H29" s="20" t="s">
        <v>4</v>
      </c>
      <c r="I29" s="21">
        <v>292.3</v>
      </c>
      <c r="J29" s="21">
        <v>292.3</v>
      </c>
      <c r="K29" s="21">
        <f t="shared" si="2"/>
        <v>100</v>
      </c>
    </row>
    <row r="30" spans="1:11" ht="75" x14ac:dyDescent="0.2">
      <c r="A30" s="19" t="s">
        <v>8</v>
      </c>
      <c r="B30" s="20" t="s">
        <v>10</v>
      </c>
      <c r="C30" s="20" t="s">
        <v>13</v>
      </c>
      <c r="D30" s="20" t="s">
        <v>4</v>
      </c>
      <c r="E30" s="20" t="s">
        <v>25</v>
      </c>
      <c r="F30" s="20" t="s">
        <v>9</v>
      </c>
      <c r="G30" s="20" t="s">
        <v>21</v>
      </c>
      <c r="H30" s="20" t="s">
        <v>4</v>
      </c>
      <c r="I30" s="21">
        <v>2.9</v>
      </c>
      <c r="J30" s="21">
        <v>2.9</v>
      </c>
      <c r="K30" s="21">
        <f t="shared" si="2"/>
        <v>100</v>
      </c>
    </row>
    <row r="31" spans="1:11" ht="110.25" x14ac:dyDescent="0.2">
      <c r="A31" s="13" t="s">
        <v>42</v>
      </c>
      <c r="B31" s="14" t="s">
        <v>43</v>
      </c>
      <c r="C31" s="14" t="s">
        <v>6</v>
      </c>
      <c r="D31" s="14" t="s">
        <v>5</v>
      </c>
      <c r="E31" s="14" t="s">
        <v>7</v>
      </c>
      <c r="F31" s="14"/>
      <c r="G31" s="14"/>
      <c r="H31" s="14"/>
      <c r="I31" s="15">
        <f>I34+I35</f>
        <v>2150</v>
      </c>
      <c r="J31" s="15">
        <f t="shared" ref="J31" si="12">J34+J35</f>
        <v>2088.9</v>
      </c>
      <c r="K31" s="15">
        <f t="shared" si="2"/>
        <v>97.15813953488373</v>
      </c>
    </row>
    <row r="32" spans="1:11" ht="75" x14ac:dyDescent="0.2">
      <c r="A32" s="19" t="s">
        <v>44</v>
      </c>
      <c r="B32" s="20" t="s">
        <v>43</v>
      </c>
      <c r="C32" s="20" t="s">
        <v>13</v>
      </c>
      <c r="D32" s="20" t="s">
        <v>5</v>
      </c>
      <c r="E32" s="20" t="s">
        <v>7</v>
      </c>
      <c r="F32" s="20"/>
      <c r="G32" s="20"/>
      <c r="H32" s="20"/>
      <c r="I32" s="21">
        <f>I33</f>
        <v>1500</v>
      </c>
      <c r="J32" s="21">
        <f t="shared" ref="J32:J33" si="13">J33</f>
        <v>1500</v>
      </c>
      <c r="K32" s="21">
        <f t="shared" si="2"/>
        <v>100</v>
      </c>
    </row>
    <row r="33" spans="1:11" ht="75" x14ac:dyDescent="0.2">
      <c r="A33" s="19" t="s">
        <v>45</v>
      </c>
      <c r="B33" s="20" t="s">
        <v>43</v>
      </c>
      <c r="C33" s="20" t="s">
        <v>13</v>
      </c>
      <c r="D33" s="20" t="s">
        <v>4</v>
      </c>
      <c r="E33" s="20" t="s">
        <v>47</v>
      </c>
      <c r="F33" s="20"/>
      <c r="G33" s="20"/>
      <c r="H33" s="20"/>
      <c r="I33" s="21">
        <f>I34</f>
        <v>1500</v>
      </c>
      <c r="J33" s="21">
        <f t="shared" si="13"/>
        <v>1500</v>
      </c>
      <c r="K33" s="21">
        <f t="shared" si="2"/>
        <v>100</v>
      </c>
    </row>
    <row r="34" spans="1:11" ht="210" x14ac:dyDescent="0.2">
      <c r="A34" s="19" t="s">
        <v>46</v>
      </c>
      <c r="B34" s="20" t="s">
        <v>43</v>
      </c>
      <c r="C34" s="20" t="s">
        <v>13</v>
      </c>
      <c r="D34" s="20" t="s">
        <v>4</v>
      </c>
      <c r="E34" s="20" t="s">
        <v>47</v>
      </c>
      <c r="F34" s="20" t="s">
        <v>41</v>
      </c>
      <c r="G34" s="20" t="s">
        <v>43</v>
      </c>
      <c r="H34" s="20" t="s">
        <v>51</v>
      </c>
      <c r="I34" s="21">
        <v>1500</v>
      </c>
      <c r="J34" s="21">
        <v>1500</v>
      </c>
      <c r="K34" s="21">
        <f t="shared" si="2"/>
        <v>100</v>
      </c>
    </row>
    <row r="35" spans="1:11" ht="90" x14ac:dyDescent="0.2">
      <c r="A35" s="19" t="s">
        <v>48</v>
      </c>
      <c r="B35" s="20" t="s">
        <v>43</v>
      </c>
      <c r="C35" s="20" t="s">
        <v>16</v>
      </c>
      <c r="D35" s="20" t="s">
        <v>5</v>
      </c>
      <c r="E35" s="20" t="s">
        <v>7</v>
      </c>
      <c r="F35" s="20"/>
      <c r="G35" s="20"/>
      <c r="H35" s="20"/>
      <c r="I35" s="21">
        <f>I36</f>
        <v>650</v>
      </c>
      <c r="J35" s="21">
        <f t="shared" ref="J35:J36" si="14">J36</f>
        <v>588.9</v>
      </c>
      <c r="K35" s="21">
        <f t="shared" si="2"/>
        <v>90.6</v>
      </c>
    </row>
    <row r="36" spans="1:11" ht="105" x14ac:dyDescent="0.2">
      <c r="A36" s="19" t="s">
        <v>49</v>
      </c>
      <c r="B36" s="20" t="s">
        <v>43</v>
      </c>
      <c r="C36" s="20" t="s">
        <v>16</v>
      </c>
      <c r="D36" s="20" t="s">
        <v>4</v>
      </c>
      <c r="E36" s="20" t="s">
        <v>50</v>
      </c>
      <c r="F36" s="20"/>
      <c r="G36" s="20"/>
      <c r="H36" s="20"/>
      <c r="I36" s="21">
        <f>I37</f>
        <v>650</v>
      </c>
      <c r="J36" s="21">
        <f t="shared" si="14"/>
        <v>588.9</v>
      </c>
      <c r="K36" s="21">
        <f t="shared" si="2"/>
        <v>90.6</v>
      </c>
    </row>
    <row r="37" spans="1:11" ht="75" x14ac:dyDescent="0.2">
      <c r="A37" s="19" t="s">
        <v>8</v>
      </c>
      <c r="B37" s="20" t="s">
        <v>43</v>
      </c>
      <c r="C37" s="20" t="s">
        <v>16</v>
      </c>
      <c r="D37" s="20" t="s">
        <v>4</v>
      </c>
      <c r="E37" s="20" t="s">
        <v>50</v>
      </c>
      <c r="F37" s="20" t="s">
        <v>9</v>
      </c>
      <c r="G37" s="20" t="s">
        <v>43</v>
      </c>
      <c r="H37" s="20" t="s">
        <v>51</v>
      </c>
      <c r="I37" s="21">
        <v>650</v>
      </c>
      <c r="J37" s="21">
        <v>588.9</v>
      </c>
      <c r="K37" s="21">
        <f t="shared" si="2"/>
        <v>90.6</v>
      </c>
    </row>
    <row r="38" spans="1:11" ht="30" x14ac:dyDescent="0.2">
      <c r="A38" s="19" t="s">
        <v>52</v>
      </c>
      <c r="B38" s="20" t="s">
        <v>59</v>
      </c>
      <c r="C38" s="20" t="s">
        <v>6</v>
      </c>
      <c r="D38" s="20" t="s">
        <v>5</v>
      </c>
      <c r="E38" s="20" t="s">
        <v>7</v>
      </c>
      <c r="F38" s="20"/>
      <c r="G38" s="20"/>
      <c r="H38" s="20"/>
      <c r="I38" s="21">
        <f>I39</f>
        <v>17064.099999999999</v>
      </c>
      <c r="J38" s="21">
        <f t="shared" ref="J38" si="15">J39</f>
        <v>16896.400000000001</v>
      </c>
      <c r="K38" s="15">
        <f t="shared" si="2"/>
        <v>99.017235013859533</v>
      </c>
    </row>
    <row r="39" spans="1:11" ht="30" x14ac:dyDescent="0.2">
      <c r="A39" s="19" t="s">
        <v>53</v>
      </c>
      <c r="B39" s="20" t="s">
        <v>59</v>
      </c>
      <c r="C39" s="20" t="s">
        <v>60</v>
      </c>
      <c r="D39" s="20" t="s">
        <v>5</v>
      </c>
      <c r="E39" s="20" t="s">
        <v>7</v>
      </c>
      <c r="F39" s="20"/>
      <c r="G39" s="20"/>
      <c r="H39" s="20"/>
      <c r="I39" s="21">
        <f>I40+I41+I42+I45+I46+I47+I43+I44</f>
        <v>17064.099999999999</v>
      </c>
      <c r="J39" s="21">
        <f t="shared" ref="J39" si="16">J40+J41+J42+J45+J46+J47+J43+J44</f>
        <v>16896.400000000001</v>
      </c>
      <c r="K39" s="15">
        <f t="shared" si="2"/>
        <v>99.017235013859533</v>
      </c>
    </row>
    <row r="40" spans="1:11" ht="75" x14ac:dyDescent="0.2">
      <c r="A40" s="19" t="s">
        <v>54</v>
      </c>
      <c r="B40" s="20" t="s">
        <v>59</v>
      </c>
      <c r="C40" s="20" t="s">
        <v>60</v>
      </c>
      <c r="D40" s="20" t="s">
        <v>5</v>
      </c>
      <c r="E40" s="20" t="s">
        <v>61</v>
      </c>
      <c r="F40" s="20" t="s">
        <v>62</v>
      </c>
      <c r="G40" s="20" t="s">
        <v>4</v>
      </c>
      <c r="H40" s="20" t="s">
        <v>63</v>
      </c>
      <c r="I40" s="21">
        <v>100</v>
      </c>
      <c r="J40" s="21">
        <v>0</v>
      </c>
      <c r="K40" s="15">
        <f t="shared" si="2"/>
        <v>0</v>
      </c>
    </row>
    <row r="41" spans="1:11" ht="75" x14ac:dyDescent="0.2">
      <c r="A41" s="19" t="s">
        <v>55</v>
      </c>
      <c r="B41" s="20" t="s">
        <v>59</v>
      </c>
      <c r="C41" s="20" t="s">
        <v>60</v>
      </c>
      <c r="D41" s="20" t="s">
        <v>5</v>
      </c>
      <c r="E41" s="20" t="s">
        <v>64</v>
      </c>
      <c r="F41" s="20" t="s">
        <v>9</v>
      </c>
      <c r="G41" s="20" t="s">
        <v>4</v>
      </c>
      <c r="H41" s="20" t="s">
        <v>65</v>
      </c>
      <c r="I41" s="21">
        <v>87.7</v>
      </c>
      <c r="J41" s="21">
        <v>47.8</v>
      </c>
      <c r="K41" s="21">
        <f t="shared" si="2"/>
        <v>54.503990877993161</v>
      </c>
    </row>
    <row r="42" spans="1:11" ht="30" x14ac:dyDescent="0.2">
      <c r="A42" s="19" t="s">
        <v>56</v>
      </c>
      <c r="B42" s="20" t="s">
        <v>59</v>
      </c>
      <c r="C42" s="20" t="s">
        <v>60</v>
      </c>
      <c r="D42" s="20" t="s">
        <v>5</v>
      </c>
      <c r="E42" s="20" t="s">
        <v>66</v>
      </c>
      <c r="F42" s="20" t="s">
        <v>67</v>
      </c>
      <c r="G42" s="20" t="s">
        <v>4</v>
      </c>
      <c r="H42" s="20" t="s">
        <v>65</v>
      </c>
      <c r="I42" s="21">
        <v>25</v>
      </c>
      <c r="J42" s="21">
        <v>15.2</v>
      </c>
      <c r="K42" s="21">
        <f t="shared" si="2"/>
        <v>60.8</v>
      </c>
    </row>
    <row r="43" spans="1:11" ht="45" x14ac:dyDescent="0.2">
      <c r="A43" s="19" t="s">
        <v>77</v>
      </c>
      <c r="B43" s="20" t="s">
        <v>59</v>
      </c>
      <c r="C43" s="20" t="s">
        <v>60</v>
      </c>
      <c r="D43" s="20" t="s">
        <v>5</v>
      </c>
      <c r="E43" s="20" t="s">
        <v>78</v>
      </c>
      <c r="F43" s="20" t="s">
        <v>27</v>
      </c>
      <c r="G43" s="20" t="s">
        <v>4</v>
      </c>
      <c r="H43" s="20" t="s">
        <v>65</v>
      </c>
      <c r="I43" s="21">
        <v>18</v>
      </c>
      <c r="J43" s="21">
        <v>0</v>
      </c>
      <c r="K43" s="21">
        <f t="shared" si="2"/>
        <v>0</v>
      </c>
    </row>
    <row r="44" spans="1:11" ht="210" x14ac:dyDescent="0.2">
      <c r="A44" s="19" t="s">
        <v>46</v>
      </c>
      <c r="B44" s="20" t="s">
        <v>59</v>
      </c>
      <c r="C44" s="20" t="s">
        <v>60</v>
      </c>
      <c r="D44" s="20" t="s">
        <v>5</v>
      </c>
      <c r="E44" s="20" t="s">
        <v>82</v>
      </c>
      <c r="F44" s="20" t="s">
        <v>41</v>
      </c>
      <c r="G44" s="20" t="s">
        <v>4</v>
      </c>
      <c r="H44" s="20" t="s">
        <v>65</v>
      </c>
      <c r="I44" s="21">
        <v>4.5</v>
      </c>
      <c r="J44" s="21">
        <v>4.5</v>
      </c>
      <c r="K44" s="21">
        <f t="shared" si="2"/>
        <v>100</v>
      </c>
    </row>
    <row r="45" spans="1:11" ht="90" x14ac:dyDescent="0.2">
      <c r="A45" s="19" t="s">
        <v>57</v>
      </c>
      <c r="B45" s="20" t="s">
        <v>59</v>
      </c>
      <c r="C45" s="20" t="s">
        <v>60</v>
      </c>
      <c r="D45" s="20" t="s">
        <v>5</v>
      </c>
      <c r="E45" s="20" t="s">
        <v>68</v>
      </c>
      <c r="F45" s="20" t="s">
        <v>69</v>
      </c>
      <c r="G45" s="20" t="s">
        <v>10</v>
      </c>
      <c r="H45" s="20" t="s">
        <v>11</v>
      </c>
      <c r="I45" s="21">
        <v>218.4</v>
      </c>
      <c r="J45" s="21">
        <v>218.4</v>
      </c>
      <c r="K45" s="21">
        <f t="shared" si="2"/>
        <v>100</v>
      </c>
    </row>
    <row r="46" spans="1:11" ht="90" x14ac:dyDescent="0.2">
      <c r="A46" s="19" t="s">
        <v>58</v>
      </c>
      <c r="B46" s="20" t="s">
        <v>59</v>
      </c>
      <c r="C46" s="20" t="s">
        <v>60</v>
      </c>
      <c r="D46" s="20" t="s">
        <v>5</v>
      </c>
      <c r="E46" s="20" t="s">
        <v>70</v>
      </c>
      <c r="F46" s="20" t="s">
        <v>41</v>
      </c>
      <c r="G46" s="20" t="s">
        <v>12</v>
      </c>
      <c r="H46" s="20" t="s">
        <v>11</v>
      </c>
      <c r="I46" s="21">
        <v>495</v>
      </c>
      <c r="J46" s="21">
        <v>495</v>
      </c>
      <c r="K46" s="21">
        <f t="shared" si="2"/>
        <v>100</v>
      </c>
    </row>
    <row r="47" spans="1:11" ht="210" x14ac:dyDescent="0.2">
      <c r="A47" s="19" t="s">
        <v>46</v>
      </c>
      <c r="B47" s="20" t="s">
        <v>59</v>
      </c>
      <c r="C47" s="20" t="s">
        <v>60</v>
      </c>
      <c r="D47" s="20" t="s">
        <v>5</v>
      </c>
      <c r="E47" s="20" t="s">
        <v>71</v>
      </c>
      <c r="F47" s="20" t="s">
        <v>41</v>
      </c>
      <c r="G47" s="20" t="s">
        <v>72</v>
      </c>
      <c r="H47" s="20" t="s">
        <v>4</v>
      </c>
      <c r="I47" s="21">
        <v>16115.5</v>
      </c>
      <c r="J47" s="21">
        <v>16115.5</v>
      </c>
      <c r="K47" s="21">
        <f t="shared" si="2"/>
        <v>100</v>
      </c>
    </row>
    <row r="48" spans="1:11" ht="15.75" x14ac:dyDescent="0.2">
      <c r="A48" s="13" t="s">
        <v>28</v>
      </c>
      <c r="B48" s="14" t="s">
        <v>19</v>
      </c>
      <c r="C48" s="14"/>
      <c r="D48" s="14"/>
      <c r="E48" s="14"/>
      <c r="F48" s="14" t="s">
        <v>20</v>
      </c>
      <c r="G48" s="14"/>
      <c r="H48" s="14"/>
      <c r="I48" s="15">
        <f>I26+I10+I31+I38</f>
        <v>25239.399999999998</v>
      </c>
      <c r="J48" s="15">
        <f t="shared" ref="J48" si="17">J26+J10+J31+J38</f>
        <v>24212.1</v>
      </c>
      <c r="K48" s="15">
        <f t="shared" si="2"/>
        <v>95.929776460613169</v>
      </c>
    </row>
    <row r="49" spans="1:11" ht="15.75" x14ac:dyDescent="0.2">
      <c r="A49" s="25"/>
      <c r="B49" s="26"/>
      <c r="C49" s="26"/>
      <c r="D49" s="26"/>
      <c r="E49" s="26"/>
      <c r="F49" s="26"/>
      <c r="G49" s="26"/>
      <c r="H49" s="26"/>
      <c r="I49" s="27"/>
    </row>
    <row r="50" spans="1:11" ht="15.75" customHeight="1" x14ac:dyDescent="0.25">
      <c r="A50" s="44" t="s">
        <v>73</v>
      </c>
      <c r="B50" s="44"/>
      <c r="C50" s="44"/>
      <c r="D50" s="44"/>
      <c r="E50" s="44"/>
      <c r="F50" s="28"/>
      <c r="G50" s="26"/>
      <c r="H50" s="26"/>
      <c r="I50" s="27"/>
    </row>
    <row r="51" spans="1:11" ht="15.75" x14ac:dyDescent="0.25">
      <c r="A51" s="44"/>
      <c r="B51" s="44"/>
      <c r="C51" s="44"/>
      <c r="D51" s="44"/>
      <c r="E51" s="44"/>
      <c r="F51" s="28"/>
      <c r="G51" s="26"/>
      <c r="H51" s="26"/>
      <c r="I51" s="27"/>
    </row>
    <row r="52" spans="1:11" ht="14.1" customHeight="1" x14ac:dyDescent="0.25">
      <c r="A52" s="44"/>
      <c r="B52" s="44"/>
      <c r="C52" s="44"/>
      <c r="D52" s="44"/>
      <c r="E52" s="44"/>
      <c r="F52" s="28"/>
      <c r="G52" s="29"/>
      <c r="H52" s="30"/>
      <c r="I52" s="30"/>
    </row>
    <row r="53" spans="1:11" ht="15.75" x14ac:dyDescent="0.25">
      <c r="A53" s="44"/>
      <c r="B53" s="44"/>
      <c r="C53" s="44"/>
      <c r="D53" s="44"/>
      <c r="E53" s="44"/>
      <c r="F53" s="28"/>
      <c r="G53" s="31"/>
      <c r="H53" s="31"/>
      <c r="I53" s="31"/>
      <c r="J53" s="31"/>
      <c r="K53" s="31"/>
    </row>
    <row r="54" spans="1:11" ht="15.75" customHeight="1" x14ac:dyDescent="0.25">
      <c r="A54" s="44"/>
      <c r="B54" s="44"/>
      <c r="C54" s="44"/>
      <c r="D54" s="44"/>
      <c r="E54" s="44"/>
      <c r="F54" s="28"/>
      <c r="H54" s="5" t="s">
        <v>35</v>
      </c>
      <c r="I54" s="5"/>
      <c r="J54" s="7"/>
      <c r="K54" s="7"/>
    </row>
    <row r="55" spans="1:11" x14ac:dyDescent="0.2">
      <c r="A55" s="2"/>
    </row>
    <row r="56" spans="1:11" x14ac:dyDescent="0.2">
      <c r="A56" s="2"/>
    </row>
    <row r="57" spans="1:11" x14ac:dyDescent="0.2">
      <c r="A57" s="2"/>
    </row>
    <row r="58" spans="1:11" x14ac:dyDescent="0.2">
      <c r="A58" s="2"/>
    </row>
    <row r="59" spans="1:11" x14ac:dyDescent="0.2">
      <c r="A59" s="2"/>
    </row>
    <row r="60" spans="1:11" x14ac:dyDescent="0.2">
      <c r="A60" s="2"/>
    </row>
    <row r="61" spans="1:11" x14ac:dyDescent="0.2">
      <c r="A61" s="2"/>
    </row>
    <row r="62" spans="1:11" x14ac:dyDescent="0.2">
      <c r="A62" s="2"/>
    </row>
    <row r="63" spans="1:11" x14ac:dyDescent="0.2">
      <c r="A63" s="2"/>
    </row>
    <row r="64" spans="1:1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3"/>
    </row>
    <row r="251" spans="1:1" x14ac:dyDescent="0.2">
      <c r="A251" s="3"/>
    </row>
    <row r="252" spans="1:1" x14ac:dyDescent="0.2">
      <c r="A252" s="3"/>
    </row>
    <row r="253" spans="1:1" x14ac:dyDescent="0.2">
      <c r="A253" s="3"/>
    </row>
    <row r="254" spans="1:1" x14ac:dyDescent="0.2">
      <c r="A254" s="3"/>
    </row>
    <row r="255" spans="1:1" x14ac:dyDescent="0.2">
      <c r="A255" s="3"/>
    </row>
    <row r="256" spans="1:1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9" x14ac:dyDescent="0.2">
      <c r="A305" s="2"/>
    </row>
    <row r="306" spans="1:9" x14ac:dyDescent="0.2">
      <c r="A306" s="2"/>
    </row>
    <row r="307" spans="1:9" x14ac:dyDescent="0.2">
      <c r="A307" s="2"/>
    </row>
    <row r="308" spans="1:9" x14ac:dyDescent="0.2">
      <c r="A308" s="2"/>
    </row>
    <row r="309" spans="1:9" x14ac:dyDescent="0.2">
      <c r="A309" s="2"/>
    </row>
    <row r="310" spans="1:9" x14ac:dyDescent="0.2">
      <c r="A310" s="2"/>
    </row>
    <row r="311" spans="1:9" x14ac:dyDescent="0.2">
      <c r="A311" s="3"/>
    </row>
    <row r="312" spans="1:9" x14ac:dyDescent="0.2">
      <c r="A312" s="3"/>
    </row>
    <row r="313" spans="1:9" x14ac:dyDescent="0.2">
      <c r="A313" s="3"/>
    </row>
    <row r="314" spans="1:9" x14ac:dyDescent="0.2">
      <c r="A314" s="2"/>
      <c r="B314" s="2"/>
      <c r="C314" s="2"/>
      <c r="D314" s="2"/>
      <c r="E314" s="2"/>
      <c r="F314" s="2"/>
      <c r="G314" s="2"/>
      <c r="H314" s="2"/>
      <c r="I314" s="2"/>
    </row>
    <row r="315" spans="1:9" x14ac:dyDescent="0.2">
      <c r="A315" s="2"/>
      <c r="B315" s="2"/>
      <c r="C315" s="2"/>
      <c r="D315" s="2"/>
      <c r="E315" s="2"/>
      <c r="F315" s="2"/>
      <c r="G315" s="2"/>
      <c r="H315" s="2"/>
      <c r="I315" s="2"/>
    </row>
    <row r="316" spans="1:9" x14ac:dyDescent="0.2">
      <c r="A316" s="2"/>
      <c r="B316" s="2"/>
      <c r="C316" s="2"/>
      <c r="D316" s="2"/>
      <c r="E316" s="2"/>
      <c r="F316" s="2"/>
      <c r="G316" s="2"/>
      <c r="H316" s="2"/>
      <c r="I316" s="2"/>
    </row>
    <row r="317" spans="1:9" x14ac:dyDescent="0.2">
      <c r="A317" s="2"/>
      <c r="B317" s="2"/>
      <c r="C317" s="2"/>
      <c r="D317" s="2"/>
      <c r="E317" s="2"/>
      <c r="F317" s="2"/>
      <c r="G317" s="2"/>
      <c r="H317" s="2"/>
      <c r="I317" s="2"/>
    </row>
    <row r="318" spans="1:9" x14ac:dyDescent="0.2">
      <c r="A318" s="2"/>
      <c r="B318" s="2"/>
      <c r="C318" s="2"/>
      <c r="D318" s="2"/>
      <c r="E318" s="2"/>
      <c r="F318" s="2"/>
      <c r="G318" s="2"/>
      <c r="H318" s="2"/>
      <c r="I318" s="2"/>
    </row>
    <row r="319" spans="1:9" x14ac:dyDescent="0.2">
      <c r="A319" s="2"/>
      <c r="B319" s="2"/>
      <c r="C319" s="2"/>
      <c r="D319" s="2"/>
      <c r="E319" s="2"/>
      <c r="F319" s="2"/>
      <c r="G319" s="2"/>
      <c r="H319" s="2"/>
      <c r="I319" s="2"/>
    </row>
    <row r="320" spans="1:9" x14ac:dyDescent="0.2">
      <c r="A320" s="2"/>
      <c r="B320" s="2"/>
      <c r="C320" s="2"/>
      <c r="D320" s="2"/>
      <c r="E320" s="2"/>
      <c r="F320" s="2"/>
      <c r="G320" s="2"/>
      <c r="H320" s="2"/>
      <c r="I320" s="2"/>
    </row>
    <row r="321" spans="1:9" x14ac:dyDescent="0.2">
      <c r="A321" s="2"/>
      <c r="B321" s="2"/>
      <c r="C321" s="2"/>
      <c r="D321" s="2"/>
      <c r="E321" s="2"/>
      <c r="F321" s="2"/>
      <c r="G321" s="2"/>
      <c r="H321" s="2"/>
      <c r="I321" s="2"/>
    </row>
    <row r="322" spans="1:9" x14ac:dyDescent="0.2">
      <c r="A322" s="2"/>
      <c r="B322" s="2"/>
      <c r="C322" s="2"/>
      <c r="D322" s="2"/>
      <c r="E322" s="2"/>
      <c r="F322" s="2"/>
      <c r="G322" s="2"/>
      <c r="H322" s="2"/>
      <c r="I322" s="2"/>
    </row>
    <row r="323" spans="1:9" x14ac:dyDescent="0.2">
      <c r="A323" s="2"/>
      <c r="B323" s="2"/>
      <c r="C323" s="2"/>
      <c r="D323" s="2"/>
      <c r="E323" s="2"/>
      <c r="F323" s="2"/>
      <c r="G323" s="2"/>
      <c r="H323" s="2"/>
      <c r="I323" s="2"/>
    </row>
    <row r="324" spans="1:9" x14ac:dyDescent="0.2">
      <c r="A324" s="2"/>
      <c r="B324" s="2"/>
      <c r="C324" s="2"/>
      <c r="D324" s="2"/>
      <c r="E324" s="2"/>
      <c r="F324" s="2"/>
      <c r="G324" s="2"/>
      <c r="H324" s="2"/>
      <c r="I324" s="2"/>
    </row>
    <row r="325" spans="1:9" x14ac:dyDescent="0.2">
      <c r="A325" s="2"/>
      <c r="B325" s="2"/>
      <c r="C325" s="2"/>
      <c r="D325" s="2"/>
      <c r="E325" s="2"/>
      <c r="F325" s="2"/>
      <c r="G325" s="2"/>
      <c r="H325" s="2"/>
      <c r="I325" s="2"/>
    </row>
    <row r="326" spans="1:9" x14ac:dyDescent="0.2">
      <c r="A326" s="2"/>
      <c r="B326" s="2"/>
      <c r="C326" s="2"/>
      <c r="D326" s="2"/>
      <c r="E326" s="2"/>
      <c r="F326" s="2"/>
      <c r="G326" s="2"/>
      <c r="H326" s="2"/>
      <c r="I326" s="2"/>
    </row>
    <row r="327" spans="1:9" x14ac:dyDescent="0.2">
      <c r="A327" s="2"/>
      <c r="B327" s="2"/>
      <c r="C327" s="2"/>
      <c r="D327" s="2"/>
      <c r="E327" s="2"/>
      <c r="F327" s="2"/>
      <c r="G327" s="2"/>
      <c r="H327" s="2"/>
      <c r="I327" s="2"/>
    </row>
    <row r="328" spans="1:9" x14ac:dyDescent="0.2">
      <c r="A328" s="2"/>
      <c r="B328" s="2"/>
      <c r="C328" s="2"/>
      <c r="D328" s="2"/>
      <c r="E328" s="2"/>
      <c r="F328" s="2"/>
      <c r="G328" s="2"/>
      <c r="H328" s="2"/>
      <c r="I328" s="2"/>
    </row>
    <row r="329" spans="1:9" x14ac:dyDescent="0.2">
      <c r="A329" s="2"/>
      <c r="B329" s="2"/>
      <c r="C329" s="2"/>
      <c r="D329" s="2"/>
      <c r="E329" s="2"/>
      <c r="F329" s="2"/>
      <c r="G329" s="2"/>
      <c r="H329" s="2"/>
      <c r="I329" s="2"/>
    </row>
    <row r="330" spans="1:9" x14ac:dyDescent="0.2">
      <c r="A330" s="2"/>
      <c r="B330" s="2"/>
      <c r="C330" s="2"/>
      <c r="D330" s="2"/>
      <c r="E330" s="2"/>
      <c r="F330" s="2"/>
      <c r="G330" s="2"/>
      <c r="H330" s="2"/>
      <c r="I330" s="2"/>
    </row>
    <row r="331" spans="1:9" x14ac:dyDescent="0.2">
      <c r="A331" s="2"/>
      <c r="B331" s="2"/>
      <c r="C331" s="2"/>
      <c r="D331" s="2"/>
      <c r="E331" s="2"/>
      <c r="F331" s="2"/>
      <c r="G331" s="2"/>
      <c r="H331" s="2"/>
      <c r="I331" s="2"/>
    </row>
    <row r="332" spans="1:9" x14ac:dyDescent="0.2">
      <c r="A332" s="2"/>
      <c r="B332" s="2"/>
      <c r="C332" s="2"/>
      <c r="D332" s="2"/>
      <c r="E332" s="2"/>
      <c r="F332" s="2"/>
      <c r="G332" s="2"/>
      <c r="H332" s="2"/>
      <c r="I332" s="2"/>
    </row>
    <row r="333" spans="1:9" x14ac:dyDescent="0.2">
      <c r="A333" s="2"/>
      <c r="B333" s="2"/>
      <c r="C333" s="2"/>
      <c r="D333" s="2"/>
      <c r="E333" s="2"/>
      <c r="F333" s="2"/>
      <c r="G333" s="2"/>
      <c r="H333" s="2"/>
      <c r="I333" s="2"/>
    </row>
    <row r="334" spans="1:9" x14ac:dyDescent="0.2">
      <c r="A334" s="2"/>
      <c r="B334" s="2"/>
      <c r="C334" s="2"/>
      <c r="D334" s="2"/>
      <c r="E334" s="2"/>
      <c r="F334" s="2"/>
      <c r="G334" s="2"/>
      <c r="H334" s="2"/>
      <c r="I334" s="2"/>
    </row>
    <row r="335" spans="1:9" x14ac:dyDescent="0.2">
      <c r="A335" s="2"/>
      <c r="B335" s="2"/>
      <c r="C335" s="2"/>
      <c r="D335" s="2"/>
      <c r="E335" s="2"/>
      <c r="F335" s="2"/>
      <c r="G335" s="2"/>
      <c r="H335" s="2"/>
      <c r="I335" s="2"/>
    </row>
    <row r="336" spans="1:9" x14ac:dyDescent="0.2">
      <c r="A336" s="2"/>
      <c r="B336" s="2"/>
      <c r="C336" s="2"/>
      <c r="D336" s="2"/>
      <c r="E336" s="2"/>
      <c r="F336" s="2"/>
      <c r="G336" s="2"/>
      <c r="H336" s="2"/>
      <c r="I336" s="2"/>
    </row>
    <row r="337" spans="1:9" x14ac:dyDescent="0.2">
      <c r="A337" s="2"/>
      <c r="B337" s="2"/>
      <c r="C337" s="2"/>
      <c r="D337" s="2"/>
      <c r="E337" s="2"/>
      <c r="F337" s="2"/>
      <c r="G337" s="2"/>
      <c r="H337" s="2"/>
      <c r="I337" s="2"/>
    </row>
    <row r="338" spans="1:9" x14ac:dyDescent="0.2">
      <c r="A338" s="2"/>
      <c r="B338" s="2"/>
      <c r="C338" s="2"/>
      <c r="D338" s="2"/>
      <c r="E338" s="2"/>
      <c r="F338" s="2"/>
      <c r="G338" s="2"/>
      <c r="H338" s="2"/>
      <c r="I338" s="2"/>
    </row>
    <row r="339" spans="1:9" x14ac:dyDescent="0.2">
      <c r="A339" s="2"/>
      <c r="B339" s="2"/>
      <c r="C339" s="2"/>
      <c r="D339" s="2"/>
      <c r="E339" s="2"/>
      <c r="F339" s="2"/>
      <c r="G339" s="2"/>
      <c r="H339" s="2"/>
      <c r="I339" s="2"/>
    </row>
    <row r="340" spans="1:9" x14ac:dyDescent="0.2">
      <c r="A340" s="2"/>
      <c r="B340" s="2"/>
      <c r="C340" s="2"/>
      <c r="D340" s="2"/>
      <c r="E340" s="2"/>
      <c r="F340" s="2"/>
      <c r="G340" s="2"/>
      <c r="H340" s="2"/>
      <c r="I340" s="2"/>
    </row>
    <row r="341" spans="1:9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29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29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29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29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29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29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29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29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29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29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spans="1:29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spans="1:29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spans="1:29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spans="1:29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spans="1:29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spans="1:29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spans="1:29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spans="1:29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spans="1:29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spans="1:29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spans="1:29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spans="1:29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spans="1:29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spans="1:29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spans="1:29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spans="1:29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spans="1:29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spans="1:29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spans="1:29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spans="1:29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spans="1:29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spans="1:29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spans="1:29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spans="1:29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spans="1:29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spans="1:29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</sheetData>
  <mergeCells count="13">
    <mergeCell ref="I1:K4"/>
    <mergeCell ref="H54:K54"/>
    <mergeCell ref="J8:J9"/>
    <mergeCell ref="K8:K9"/>
    <mergeCell ref="H7:K7"/>
    <mergeCell ref="A6:K6"/>
    <mergeCell ref="G8:G9"/>
    <mergeCell ref="H8:H9"/>
    <mergeCell ref="A8:A9"/>
    <mergeCell ref="I8:I9"/>
    <mergeCell ref="B8:E9"/>
    <mergeCell ref="F8:F9"/>
    <mergeCell ref="A50:E54"/>
  </mergeCells>
  <pageMargins left="1.1811023622047245" right="0.19685039370078741" top="0.3937007874015748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2020-03-30T13:39:28Z</dcterms:modified>
</cp:coreProperties>
</file>