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65" windowWidth="15120" windowHeight="7950"/>
  </bookViews>
  <sheets>
    <sheet name="Лист1 (2)" sheetId="2" r:id="rId1"/>
  </sheets>
  <definedNames>
    <definedName name="_xlnm.Print_Area" localSheetId="0">'Лист1 (2)'!$A$1:$X$378</definedName>
  </definedNames>
  <calcPr calcId="144525"/>
</workbook>
</file>

<file path=xl/calcChain.xml><?xml version="1.0" encoding="utf-8"?>
<calcChain xmlns="http://schemas.openxmlformats.org/spreadsheetml/2006/main">
  <c r="J36" i="2" l="1"/>
  <c r="J368" i="2"/>
  <c r="J367" i="2" s="1"/>
  <c r="J366" i="2" s="1"/>
  <c r="J364" i="2"/>
  <c r="J361" i="2" s="1"/>
  <c r="J360" i="2" s="1"/>
  <c r="J362" i="2"/>
  <c r="J358" i="2"/>
  <c r="J357" i="2" s="1"/>
  <c r="J356" i="2" s="1"/>
  <c r="J354" i="2"/>
  <c r="J353" i="2" s="1"/>
  <c r="J351" i="2"/>
  <c r="J344" i="2"/>
  <c r="J342" i="2"/>
  <c r="J340" i="2"/>
  <c r="J336" i="2"/>
  <c r="J335" i="2" s="1"/>
  <c r="J334" i="2" s="1"/>
  <c r="J332" i="2"/>
  <c r="J331" i="2" s="1"/>
  <c r="J330" i="2" s="1"/>
  <c r="J328" i="2"/>
  <c r="J326" i="2" s="1"/>
  <c r="J327" i="2" s="1"/>
  <c r="J324" i="2"/>
  <c r="J321" i="2"/>
  <c r="J320" i="2"/>
  <c r="J319" i="2" s="1"/>
  <c r="J315" i="2"/>
  <c r="J313" i="2"/>
  <c r="J309" i="2"/>
  <c r="J308" i="2"/>
  <c r="J306" i="2"/>
  <c r="J305" i="2" s="1"/>
  <c r="J303" i="2"/>
  <c r="J302" i="2" s="1"/>
  <c r="J299" i="2"/>
  <c r="J298" i="2" s="1"/>
  <c r="J292" i="2"/>
  <c r="J291" i="2" s="1"/>
  <c r="J290" i="2" s="1"/>
  <c r="J288" i="2"/>
  <c r="J287" i="2"/>
  <c r="J286" i="2" s="1"/>
  <c r="J284" i="2"/>
  <c r="J283" i="2" s="1"/>
  <c r="J282" i="2" s="1"/>
  <c r="J280" i="2"/>
  <c r="J279" i="2" s="1"/>
  <c r="J278" i="2" s="1"/>
  <c r="J276" i="2"/>
  <c r="J275" i="2" s="1"/>
  <c r="J274" i="2" s="1"/>
  <c r="J270" i="2"/>
  <c r="J268" i="2"/>
  <c r="J264" i="2"/>
  <c r="J262" i="2"/>
  <c r="J260" i="2"/>
  <c r="J257" i="2"/>
  <c r="J255" i="2"/>
  <c r="J253" i="2"/>
  <c r="J248" i="2"/>
  <c r="J247" i="2" s="1"/>
  <c r="J245" i="2"/>
  <c r="J241" i="2"/>
  <c r="J240" i="2" s="1"/>
  <c r="J238" i="2"/>
  <c r="J237" i="2" s="1"/>
  <c r="J236" i="2" s="1"/>
  <c r="J234" i="2"/>
  <c r="J233" i="2" s="1"/>
  <c r="J231" i="2"/>
  <c r="J230" i="2" s="1"/>
  <c r="J227" i="2"/>
  <c r="J226" i="2" s="1"/>
  <c r="J224" i="2"/>
  <c r="J223" i="2" s="1"/>
  <c r="J221" i="2"/>
  <c r="J220" i="2" s="1"/>
  <c r="J218" i="2"/>
  <c r="J217" i="2"/>
  <c r="J214" i="2"/>
  <c r="J213" i="2" s="1"/>
  <c r="J211" i="2"/>
  <c r="J210" i="2" s="1"/>
  <c r="J208" i="2"/>
  <c r="J207" i="2" s="1"/>
  <c r="J203" i="2"/>
  <c r="J202" i="2" s="1"/>
  <c r="J197" i="2"/>
  <c r="J196" i="2" s="1"/>
  <c r="J193" i="2"/>
  <c r="J191" i="2"/>
  <c r="J190" i="2" s="1"/>
  <c r="J188" i="2"/>
  <c r="J186" i="2"/>
  <c r="J183" i="2"/>
  <c r="J180" i="2"/>
  <c r="J177" i="2"/>
  <c r="J172" i="2"/>
  <c r="J170" i="2"/>
  <c r="J168" i="2"/>
  <c r="J166" i="2"/>
  <c r="J163" i="2"/>
  <c r="J161" i="2"/>
  <c r="J155" i="2"/>
  <c r="J154" i="2" s="1"/>
  <c r="J152" i="2"/>
  <c r="J151" i="2" s="1"/>
  <c r="J149" i="2"/>
  <c r="J148" i="2" s="1"/>
  <c r="J146" i="2"/>
  <c r="J145" i="2" s="1"/>
  <c r="J140" i="2"/>
  <c r="J139" i="2" s="1"/>
  <c r="J136" i="2"/>
  <c r="J135" i="2" s="1"/>
  <c r="J133" i="2"/>
  <c r="J132" i="2" s="1"/>
  <c r="J130" i="2"/>
  <c r="J129" i="2"/>
  <c r="J126" i="2"/>
  <c r="J124" i="2"/>
  <c r="J121" i="2"/>
  <c r="J120" i="2" s="1"/>
  <c r="J117" i="2"/>
  <c r="J115" i="2"/>
  <c r="J112" i="2"/>
  <c r="J111" i="2" s="1"/>
  <c r="J108" i="2"/>
  <c r="J107" i="2" s="1"/>
  <c r="J105" i="2"/>
  <c r="J104" i="2" s="1"/>
  <c r="J102" i="2"/>
  <c r="J101" i="2" s="1"/>
  <c r="J98" i="2"/>
  <c r="J97" i="2"/>
  <c r="J96" i="2" s="1"/>
  <c r="J94" i="2"/>
  <c r="J93" i="2" s="1"/>
  <c r="J92" i="2" s="1"/>
  <c r="J90" i="2"/>
  <c r="J89" i="2" s="1"/>
  <c r="J88" i="2" s="1"/>
  <c r="J85" i="2"/>
  <c r="J84" i="2" s="1"/>
  <c r="J81" i="2"/>
  <c r="J79" i="2" s="1"/>
  <c r="J78" i="2" s="1"/>
  <c r="J77" i="2" s="1"/>
  <c r="J75" i="2"/>
  <c r="J74" i="2"/>
  <c r="J72" i="2"/>
  <c r="J69" i="2"/>
  <c r="J60" i="2"/>
  <c r="J59" i="2" s="1"/>
  <c r="J54" i="2"/>
  <c r="J53" i="2" s="1"/>
  <c r="J48" i="2"/>
  <c r="J47" i="2" s="1"/>
  <c r="J44" i="2"/>
  <c r="J43" i="2" s="1"/>
  <c r="J34" i="2"/>
  <c r="J32" i="2"/>
  <c r="J28" i="2"/>
  <c r="J27" i="2" s="1"/>
  <c r="J23" i="2"/>
  <c r="J22" i="2" s="1"/>
  <c r="J20" i="2"/>
  <c r="J16" i="2"/>
  <c r="J12" i="2"/>
  <c r="I12" i="2"/>
  <c r="I16" i="2"/>
  <c r="I20" i="2"/>
  <c r="I19" i="2" s="1"/>
  <c r="I23" i="2"/>
  <c r="I22" i="2" s="1"/>
  <c r="I28" i="2"/>
  <c r="I32" i="2"/>
  <c r="I34" i="2"/>
  <c r="I36" i="2"/>
  <c r="I44" i="2"/>
  <c r="I43" i="2" s="1"/>
  <c r="I48" i="2"/>
  <c r="I47" i="2" s="1"/>
  <c r="I54" i="2"/>
  <c r="I53" i="2" s="1"/>
  <c r="I60" i="2"/>
  <c r="I59" i="2" s="1"/>
  <c r="I69" i="2"/>
  <c r="I72" i="2"/>
  <c r="I74" i="2"/>
  <c r="I75" i="2"/>
  <c r="I81" i="2"/>
  <c r="I79" i="2" s="1"/>
  <c r="I78" i="2" s="1"/>
  <c r="I77" i="2" s="1"/>
  <c r="I85" i="2"/>
  <c r="I84" i="2" s="1"/>
  <c r="I90" i="2"/>
  <c r="I89" i="2" s="1"/>
  <c r="I88" i="2" s="1"/>
  <c r="I94" i="2"/>
  <c r="I93" i="2" s="1"/>
  <c r="I92" i="2" s="1"/>
  <c r="I97" i="2"/>
  <c r="I96" i="2" s="1"/>
  <c r="I98" i="2"/>
  <c r="I102" i="2"/>
  <c r="I101" i="2" s="1"/>
  <c r="I105" i="2"/>
  <c r="I104" i="2" s="1"/>
  <c r="I108" i="2"/>
  <c r="I107" i="2" s="1"/>
  <c r="I112" i="2"/>
  <c r="I111" i="2" s="1"/>
  <c r="I115" i="2"/>
  <c r="I117" i="2"/>
  <c r="I121" i="2"/>
  <c r="I120" i="2" s="1"/>
  <c r="I124" i="2"/>
  <c r="I126" i="2"/>
  <c r="I130" i="2"/>
  <c r="I129" i="2" s="1"/>
  <c r="I133" i="2"/>
  <c r="I132" i="2" s="1"/>
  <c r="I136" i="2"/>
  <c r="I135" i="2" s="1"/>
  <c r="I140" i="2"/>
  <c r="I139" i="2" s="1"/>
  <c r="I146" i="2"/>
  <c r="I145" i="2" s="1"/>
  <c r="I149" i="2"/>
  <c r="I148" i="2" s="1"/>
  <c r="I152" i="2"/>
  <c r="I151" i="2" s="1"/>
  <c r="I155" i="2"/>
  <c r="I154" i="2" s="1"/>
  <c r="I161" i="2"/>
  <c r="I163" i="2"/>
  <c r="I166" i="2"/>
  <c r="I168" i="2"/>
  <c r="I170" i="2"/>
  <c r="I172" i="2"/>
  <c r="I177" i="2"/>
  <c r="I180" i="2"/>
  <c r="I183" i="2"/>
  <c r="I186" i="2"/>
  <c r="I188" i="2"/>
  <c r="I191" i="2"/>
  <c r="I190" i="2" s="1"/>
  <c r="I193" i="2"/>
  <c r="I197" i="2"/>
  <c r="I196" i="2" s="1"/>
  <c r="I203" i="2"/>
  <c r="I208" i="2"/>
  <c r="I207" i="2" s="1"/>
  <c r="I211" i="2"/>
  <c r="I210" i="2" s="1"/>
  <c r="I214" i="2"/>
  <c r="I213" i="2" s="1"/>
  <c r="I218" i="2"/>
  <c r="I217" i="2" s="1"/>
  <c r="I221" i="2"/>
  <c r="I220" i="2" s="1"/>
  <c r="I224" i="2"/>
  <c r="I223" i="2" s="1"/>
  <c r="I227" i="2"/>
  <c r="I226" i="2" s="1"/>
  <c r="I231" i="2"/>
  <c r="I230" i="2" s="1"/>
  <c r="I234" i="2"/>
  <c r="I233" i="2" s="1"/>
  <c r="I238" i="2"/>
  <c r="I237" i="2" s="1"/>
  <c r="I236" i="2" s="1"/>
  <c r="I241" i="2"/>
  <c r="I240" i="2" s="1"/>
  <c r="I245" i="2"/>
  <c r="I248" i="2"/>
  <c r="I244" i="2" s="1"/>
  <c r="I253" i="2"/>
  <c r="I255" i="2"/>
  <c r="I257" i="2"/>
  <c r="I260" i="2"/>
  <c r="I262" i="2"/>
  <c r="I264" i="2"/>
  <c r="I268" i="2"/>
  <c r="I270" i="2"/>
  <c r="I276" i="2"/>
  <c r="I275" i="2" s="1"/>
  <c r="I274" i="2" s="1"/>
  <c r="I280" i="2"/>
  <c r="I279" i="2" s="1"/>
  <c r="I278" i="2" s="1"/>
  <c r="I284" i="2"/>
  <c r="I283" i="2" s="1"/>
  <c r="I282" i="2" s="1"/>
  <c r="I288" i="2"/>
  <c r="I287" i="2" s="1"/>
  <c r="I286" i="2" s="1"/>
  <c r="I292" i="2"/>
  <c r="I291" i="2" s="1"/>
  <c r="I290" i="2" s="1"/>
  <c r="I299" i="2"/>
  <c r="I298" i="2" s="1"/>
  <c r="I303" i="2"/>
  <c r="I306" i="2"/>
  <c r="I305" i="2" s="1"/>
  <c r="I308" i="2"/>
  <c r="I309" i="2"/>
  <c r="I313" i="2"/>
  <c r="I315" i="2"/>
  <c r="I321" i="2"/>
  <c r="I324" i="2"/>
  <c r="I320" i="2" s="1"/>
  <c r="I319" i="2" s="1"/>
  <c r="I328" i="2"/>
  <c r="I326" i="2" s="1"/>
  <c r="I327" i="2" s="1"/>
  <c r="I332" i="2"/>
  <c r="I331" i="2" s="1"/>
  <c r="I330" i="2" s="1"/>
  <c r="I336" i="2"/>
  <c r="I335" i="2" s="1"/>
  <c r="I334" i="2" s="1"/>
  <c r="I340" i="2"/>
  <c r="I342" i="2"/>
  <c r="I344" i="2"/>
  <c r="I351" i="2"/>
  <c r="I354" i="2"/>
  <c r="I353" i="2" s="1"/>
  <c r="I358" i="2"/>
  <c r="I357" i="2" s="1"/>
  <c r="I356" i="2" s="1"/>
  <c r="I362" i="2"/>
  <c r="I364" i="2"/>
  <c r="I368" i="2"/>
  <c r="I367" i="2" s="1"/>
  <c r="I366" i="2" s="1"/>
  <c r="I266" i="2" l="1"/>
  <c r="I243" i="2"/>
  <c r="I229" i="2"/>
  <c r="I176" i="2"/>
  <c r="I175" i="2" s="1"/>
  <c r="I174" i="2" s="1"/>
  <c r="I65" i="2"/>
  <c r="I64" i="2" s="1"/>
  <c r="I267" i="2"/>
  <c r="J201" i="2"/>
  <c r="J200" i="2" s="1"/>
  <c r="J11" i="2"/>
  <c r="I350" i="2"/>
  <c r="I349" i="2" s="1"/>
  <c r="I247" i="2"/>
  <c r="I160" i="2"/>
  <c r="I123" i="2"/>
  <c r="I119" i="2" s="1"/>
  <c r="I87" i="2" s="1"/>
  <c r="I27" i="2"/>
  <c r="J123" i="2"/>
  <c r="J119" i="2" s="1"/>
  <c r="J259" i="2"/>
  <c r="J312" i="2"/>
  <c r="I11" i="2"/>
  <c r="I10" i="2" s="1"/>
  <c r="J165" i="2"/>
  <c r="I252" i="2"/>
  <c r="I216" i="2"/>
  <c r="I128" i="2"/>
  <c r="J100" i="2"/>
  <c r="J160" i="2"/>
  <c r="J176" i="2"/>
  <c r="J175" i="2" s="1"/>
  <c r="J174" i="2" s="1"/>
  <c r="J216" i="2"/>
  <c r="J252" i="2"/>
  <c r="J339" i="2"/>
  <c r="J338" i="2" s="1"/>
  <c r="J350" i="2"/>
  <c r="J349" i="2" s="1"/>
  <c r="I114" i="2"/>
  <c r="I110" i="2" s="1"/>
  <c r="I312" i="2"/>
  <c r="I259" i="2"/>
  <c r="I138" i="2"/>
  <c r="I100" i="2"/>
  <c r="J65" i="2"/>
  <c r="J64" i="2" s="1"/>
  <c r="J114" i="2"/>
  <c r="J267" i="2"/>
  <c r="I26" i="2"/>
  <c r="J229" i="2"/>
  <c r="J311" i="2"/>
  <c r="J128" i="2"/>
  <c r="J110" i="2"/>
  <c r="J52" i="2"/>
  <c r="J26" i="2"/>
  <c r="J138" i="2"/>
  <c r="J10" i="2"/>
  <c r="J243" i="2"/>
  <c r="J301" i="2"/>
  <c r="J297" i="2" s="1"/>
  <c r="J244" i="2"/>
  <c r="J266" i="2"/>
  <c r="I361" i="2"/>
  <c r="I360" i="2" s="1"/>
  <c r="I311" i="2"/>
  <c r="I52" i="2"/>
  <c r="I339" i="2"/>
  <c r="I338" i="2" s="1"/>
  <c r="I301" i="2"/>
  <c r="I302" i="2"/>
  <c r="I201" i="2"/>
  <c r="I200" i="2" s="1"/>
  <c r="I202" i="2"/>
  <c r="I165" i="2"/>
  <c r="J159" i="2" l="1"/>
  <c r="I159" i="2"/>
  <c r="I297" i="2"/>
  <c r="J251" i="2"/>
  <c r="I9" i="2"/>
  <c r="J87" i="2"/>
  <c r="I251" i="2"/>
  <c r="J9" i="2"/>
  <c r="I370" i="2" l="1"/>
  <c r="J370" i="2"/>
</calcChain>
</file>

<file path=xl/comments1.xml><?xml version="1.0" encoding="utf-8"?>
<comments xmlns="http://schemas.openxmlformats.org/spreadsheetml/2006/main">
  <authors>
    <author>Автор</author>
  </authors>
  <commentList>
    <comment ref="B165" authorId="0">
      <text>
        <r>
          <rPr>
            <b/>
            <sz val="10"/>
            <color indexed="81"/>
            <rFont val="Tahoma"/>
            <family val="2"/>
            <charset val="204"/>
          </rPr>
          <t xml:space="preserve">Автор:
</t>
        </r>
      </text>
    </comment>
  </commentList>
</comments>
</file>

<file path=xl/sharedStrings.xml><?xml version="1.0" encoding="utf-8"?>
<sst xmlns="http://schemas.openxmlformats.org/spreadsheetml/2006/main" count="2233" uniqueCount="342">
  <si>
    <t>07</t>
  </si>
  <si>
    <t>01</t>
  </si>
  <si>
    <t>0</t>
  </si>
  <si>
    <t>0000</t>
  </si>
  <si>
    <t>1</t>
  </si>
  <si>
    <t>0059</t>
  </si>
  <si>
    <t>Закупка товаров, работ и услуг для государственных (муниципальных) нужд</t>
  </si>
  <si>
    <t>200</t>
  </si>
  <si>
    <t>Иные бюджетные ассигнования</t>
  </si>
  <si>
    <t>02</t>
  </si>
  <si>
    <t>2</t>
  </si>
  <si>
    <t>3</t>
  </si>
  <si>
    <t xml:space="preserve">   </t>
  </si>
  <si>
    <t>09</t>
  </si>
  <si>
    <t>Наименование</t>
  </si>
  <si>
    <t>Целевая статья</t>
  </si>
  <si>
    <t>Группа видов расходов</t>
  </si>
  <si>
    <t>Раздел</t>
  </si>
  <si>
    <t>Подраздел</t>
  </si>
  <si>
    <t>4</t>
  </si>
  <si>
    <t>5</t>
  </si>
  <si>
    <t>6</t>
  </si>
  <si>
    <t>10</t>
  </si>
  <si>
    <t>04</t>
  </si>
  <si>
    <t>08</t>
  </si>
  <si>
    <t>11</t>
  </si>
  <si>
    <t>03</t>
  </si>
  <si>
    <t>05</t>
  </si>
  <si>
    <t xml:space="preserve"> </t>
  </si>
  <si>
    <t>06</t>
  </si>
  <si>
    <t>12</t>
  </si>
  <si>
    <t>13</t>
  </si>
  <si>
    <t>Муниципальная программа "Развитие муниципальной службы в администрации муниципального образования Дубенский район"</t>
  </si>
  <si>
    <t>14</t>
  </si>
  <si>
    <t>15</t>
  </si>
  <si>
    <t>16</t>
  </si>
  <si>
    <t>Муниципальная программа муниципального образования Дубенский район "Управление муниципальными финансами муниципального образования Дубенский район"</t>
  </si>
  <si>
    <t>Обслуживание государственного (муниципального) долга</t>
  </si>
  <si>
    <t>17</t>
  </si>
  <si>
    <t>Итого по программам</t>
  </si>
  <si>
    <t>18</t>
  </si>
  <si>
    <t>Муниципальная программа "Обеспечение доступным качественным жильем и услугами ЖКХ населения "</t>
  </si>
  <si>
    <t>Муниципальная программа "Развитие культуры на территории муниципального образования Дубенский район"</t>
  </si>
  <si>
    <t>Муниципальная программа "Социальная поддержка и обслуживание населения Дубенского района"</t>
  </si>
  <si>
    <t>Муниципальная программа "Развитие образования на территории муниципального образования Дубенский район"</t>
  </si>
  <si>
    <t>Муниципальная программа "Управление муниципальным имуществом и земельными ресурсами на территории муниципального образования Дубенский район"</t>
  </si>
  <si>
    <t>Муниципальная программа "Информатизация муниципального образования Дубенский район"</t>
  </si>
  <si>
    <t>Муниципальная программа "Защита населения и территории Дубенского района от чрезвычайных ситуаций, пожарной безопасности и безопасности людей на водных объектах"</t>
  </si>
  <si>
    <t>Муниципальная программа "Охрана окружающей среды муниципального образования Дубенский район"</t>
  </si>
  <si>
    <t>Муниципальная программа "Модернизация и развитие автомобильных дорог общего пользования"</t>
  </si>
  <si>
    <t>Муниципальная программа "Развитие субъектов малого и среднего предпринимательства в муниципальном образовании Дубенский район"</t>
  </si>
  <si>
    <t>Муниципальная программа "Развитие архивного дела на территории муниципального образования Дубенский район"</t>
  </si>
  <si>
    <t>Муниципальная программа "Противодействие коррупции в муниципальном образования Дубенский район"</t>
  </si>
  <si>
    <t>19</t>
  </si>
  <si>
    <t>Муниципальная программа  "Энергоэффективность муниципального образования  Дубенский район"</t>
  </si>
  <si>
    <t>Муниципальная программа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</si>
  <si>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7</t>
  </si>
  <si>
    <t>Муниципальная программа "Повышение безопасности дорожного движения муниципального образования Дубенский район"</t>
  </si>
  <si>
    <t>Субсидии на реализацию Федерального закона "Об образовании" в рамках подпрограммы  "Развитие общего образования" муниципальной программы  "Развитие образования на территории муниципального образования Дубенский район" в рамках подпрограммы  "Развитие общего образования"</t>
  </si>
  <si>
    <t>8058</t>
  </si>
  <si>
    <t>Софинансирование по субсидии на реализацию Федерального закона "Об образовании" в рамках подпрограммы  "Развитие общего образования" муниципальной программы  "Развитие образования на территории муниципального образования Дубенский район" в рамках подпрограммы  "Развитие общего образования"</t>
  </si>
  <si>
    <t>8</t>
  </si>
  <si>
    <t>00</t>
  </si>
  <si>
    <t>Мероприятие "Реализация  основных мероприятий общеобразовательных программ дошкольного образования"</t>
  </si>
  <si>
    <t xml:space="preserve">Расходы на обеспечение деятельности (оказание услуг) муниципальных учреждений </t>
  </si>
  <si>
    <t>00590</t>
  </si>
  <si>
    <t>Мероприятие "Предоставление мер материальной поддержки участникам образовательных отношений"</t>
  </si>
  <si>
    <t>00000</t>
  </si>
  <si>
    <t>80050</t>
  </si>
  <si>
    <t>Субвенции на реализацию Закона Тульской области "О наделении органов местного самоуправления государственными полномочиями по выплате компенсации платы, взимаемой с родителей (законных представителей) за присмотр и уход за детьми, посещающими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</si>
  <si>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Мероприятие "Предоставление мер социальной поддержки участникам образовательных отношений"</t>
  </si>
  <si>
    <t xml:space="preserve">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 </t>
  </si>
  <si>
    <t>Мероприятие "Реализация основных общеобразовательных программ общего образования"</t>
  </si>
  <si>
    <t>Мероприятие "Организация отдыха, оздоровления и занятости детей"</t>
  </si>
  <si>
    <t xml:space="preserve">Подпрограмма "Организация духовно-нравственного воспитания детей и молодёжи образовательных учреждений"  </t>
  </si>
  <si>
    <t>Расходы на обеспечение функций муниципальных органов</t>
  </si>
  <si>
    <t xml:space="preserve">Подпрограмма "Обеспечение реализации муниципальной программы" </t>
  </si>
  <si>
    <t xml:space="preserve">Мероприятие "Организация духовно-нравственного воспитания детей и молодёжи" </t>
  </si>
  <si>
    <t>20020</t>
  </si>
  <si>
    <t>00190</t>
  </si>
  <si>
    <t>Расходы на выплаты персоналу казённых учреждений</t>
  </si>
  <si>
    <t xml:space="preserve">Субвенции на реализацию Федерального закона "Об образовании" </t>
  </si>
  <si>
    <t>110</t>
  </si>
  <si>
    <t>240</t>
  </si>
  <si>
    <t>850</t>
  </si>
  <si>
    <t>82510</t>
  </si>
  <si>
    <t>320</t>
  </si>
  <si>
    <t>82530</t>
  </si>
  <si>
    <t>Иные закупки товаров, работ и услуг для обеспечения государственных (муниципальных) нужд</t>
  </si>
  <si>
    <t xml:space="preserve">Субвенции на реализации Закона Тульской области "О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 </t>
  </si>
  <si>
    <t xml:space="preserve">Подпрограмма "Развитие дополнительного образования" </t>
  </si>
  <si>
    <t>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t>
  </si>
  <si>
    <t xml:space="preserve">Подпрограмма "Организация отдыха, оздоровления и занятости детей"  </t>
  </si>
  <si>
    <t xml:space="preserve">Подпрограмма "Сохранение и развитие библиотечного дела" </t>
  </si>
  <si>
    <t>Субвенции на реализацию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t>
  </si>
  <si>
    <t>Подпрограмма "Сохранение и развитие музеев и их филиалов муниципального образования Дубенский район  автономными учреждениями"</t>
  </si>
  <si>
    <t xml:space="preserve">Субвенции на реализацию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 </t>
  </si>
  <si>
    <t xml:space="preserve">Подпрограмма "Развитие физической культуры, массового спорта в муниципальном образовании Дубенский район" </t>
  </si>
  <si>
    <t>20010</t>
  </si>
  <si>
    <t>80200</t>
  </si>
  <si>
    <t>610</t>
  </si>
  <si>
    <t>80210</t>
  </si>
  <si>
    <t>Мероприятие "Обеспечение деятельности муниципальных органов"</t>
  </si>
  <si>
    <t>Мероприятие "Обеспечение деятельности муниципальных учреждений"</t>
  </si>
  <si>
    <t>82910</t>
  </si>
  <si>
    <t>82500</t>
  </si>
  <si>
    <t>Подпрограмма "Развитие учреждений образования отрасли "Культура"</t>
  </si>
  <si>
    <t xml:space="preserve">Подпрограмма "Сохранение и развитие библиотечного дела автономными учреждениями" </t>
  </si>
  <si>
    <t xml:space="preserve">Подпрограмма "Поддержка и развитие автономных  культурно-досуговых учреждений" </t>
  </si>
  <si>
    <t>Подпрограмма "Молодёжь Дубенского района"</t>
  </si>
  <si>
    <t xml:space="preserve">Подпрограмма "Профилактика безнадзорности и правонарушений несовершеннолетних в муниципальном образовании Дубенский район" </t>
  </si>
  <si>
    <t xml:space="preserve">Подпрограмма "Газификация населённых пунктов муниципального образования Дубенский район" </t>
  </si>
  <si>
    <t xml:space="preserve">Подпрограмма "Обеспечение жильём молодых семей" </t>
  </si>
  <si>
    <t>80100</t>
  </si>
  <si>
    <t>20270</t>
  </si>
  <si>
    <t>20030</t>
  </si>
  <si>
    <t>20040</t>
  </si>
  <si>
    <t>20050</t>
  </si>
  <si>
    <t>20070</t>
  </si>
  <si>
    <t>20080</t>
  </si>
  <si>
    <t>120</t>
  </si>
  <si>
    <t>Уплата налогов, сборов и иных платежей</t>
  </si>
  <si>
    <t>20170</t>
  </si>
  <si>
    <t>20180</t>
  </si>
  <si>
    <t>20190</t>
  </si>
  <si>
    <t>20200</t>
  </si>
  <si>
    <t>20210</t>
  </si>
  <si>
    <t>20220</t>
  </si>
  <si>
    <t>80010</t>
  </si>
  <si>
    <t>80020</t>
  </si>
  <si>
    <t>20230</t>
  </si>
  <si>
    <t>00110</t>
  </si>
  <si>
    <t>20310</t>
  </si>
  <si>
    <t>20320</t>
  </si>
  <si>
    <t>70020</t>
  </si>
  <si>
    <t>70030</t>
  </si>
  <si>
    <t>70040</t>
  </si>
  <si>
    <t>60010</t>
  </si>
  <si>
    <t>70050</t>
  </si>
  <si>
    <t>20290</t>
  </si>
  <si>
    <t>20300</t>
  </si>
  <si>
    <t>20090</t>
  </si>
  <si>
    <t>20330</t>
  </si>
  <si>
    <t>40010</t>
  </si>
  <si>
    <t>20100</t>
  </si>
  <si>
    <t>20110</t>
  </si>
  <si>
    <t>20120</t>
  </si>
  <si>
    <t>20130</t>
  </si>
  <si>
    <t>20140</t>
  </si>
  <si>
    <t>20150</t>
  </si>
  <si>
    <t>20160</t>
  </si>
  <si>
    <t xml:space="preserve">Подпрограмма "Поддержка и развитие культурно-досуговых учреждений" </t>
  </si>
  <si>
    <t xml:space="preserve">Субсидии бюджетным учреждениям </t>
  </si>
  <si>
    <t xml:space="preserve">Субсидии автономным учреждениям </t>
  </si>
  <si>
    <t>620</t>
  </si>
  <si>
    <t xml:space="preserve">Подпрограмма "Сохранение и развитие музеев и их филиалов" </t>
  </si>
  <si>
    <t xml:space="preserve">Подпрограмма "Развитие общего образования" </t>
  </si>
  <si>
    <t xml:space="preserve">Подпрограмма "Проведение районных праздничных мероприятий для населения" </t>
  </si>
  <si>
    <t>Социальные выплаты гражданам, кроме публичных нормативных социальных выплат</t>
  </si>
  <si>
    <t>Расходы на обеспечение деятельности (оказание услуг) муниципальных учреждений</t>
  </si>
  <si>
    <t>Расходы на выплаты по оплате труда работников государственных (муниципальных) органов</t>
  </si>
  <si>
    <t>Расходы на выплаты персоналу государственных (муниципальных) органов</t>
  </si>
  <si>
    <t>Подпрограмма "Обеспечение деятельности муниципальных учреждений"</t>
  </si>
  <si>
    <t>Мероприятие "Оказание транспортных услуг по перевозке учащихся муниципальных образовательных учреждений на пригородных маршрутах"</t>
  </si>
  <si>
    <t xml:space="preserve">Мероприятие "Районные культурно-досуговые мероприятия" </t>
  </si>
  <si>
    <t>Мероприятие "Организация предоставления дополнительного образования детей"</t>
  </si>
  <si>
    <t xml:space="preserve">Мероприятие "Поддержка и развитие культурно-досуговых учреждений" </t>
  </si>
  <si>
    <t>Мероприятие "Реализация физкультурных и спортивных мероприятий, обеспечение участия делегаций в межрайонных, зональных, областных и всероссийских спортивных мероприятиях"</t>
  </si>
  <si>
    <t xml:space="preserve">Мероприятия "Газификация населённых пунктов муниципального образования Дубенский район" </t>
  </si>
  <si>
    <t>Подпрограмма "Развитие мер социальной поддержки некоторых категорий граждан"</t>
  </si>
  <si>
    <t xml:space="preserve">Мероприятия "Техническое обслуживание газовых сетей" </t>
  </si>
  <si>
    <t xml:space="preserve">Мероприятия   "Обеспечение жильём молодых семей" </t>
  </si>
  <si>
    <t xml:space="preserve">Ежемесячная доплата к трудовой пенсии лицам, замещавшим муниципальные должности в муниципальном образовании Дубенский район </t>
  </si>
  <si>
    <t xml:space="preserve">Единовременная денежная выплата при рождении второго и последующих детей </t>
  </si>
  <si>
    <t xml:space="preserve">Обеспечение жильём отдельных категорий граждан, установленных Федеральным законом от 12.01.1995  № 5-ФЗ "О ветеранах", в соответствии с Указом Президента Российской Федерации от 7.05.2008  № 714 "Об обеспечении жильём ветеранов Великой Отечественной войны 1941-1945 годов" </t>
  </si>
  <si>
    <t xml:space="preserve">Субсидии на организацию работы районного Совета ветеранов </t>
  </si>
  <si>
    <t xml:space="preserve">Подпрограмма "Проведение мероприятий по социальной поддержке населения Дубенского района" </t>
  </si>
  <si>
    <t xml:space="preserve">Мероприятия по социальной поддержке населения Дубенского района </t>
  </si>
  <si>
    <t>Подпрограмма "Снижение рисков и смягчение последствий чрезвычайных ситуаций природного и техногенного характера"</t>
  </si>
  <si>
    <t>Расходы на выплаты персоналу казёнными учреждений</t>
  </si>
  <si>
    <t xml:space="preserve">Подпрограмма "Обеспечение пожарной безопасности" </t>
  </si>
  <si>
    <t xml:space="preserve">Подпрограмма "Обеспечение безопасности людей на водных объектах" </t>
  </si>
  <si>
    <t xml:space="preserve">Подпрограмма "Борьба с сорняком борщевик Сосновского" </t>
  </si>
  <si>
    <t xml:space="preserve">Подпрограмма "Экология и природные ресурсы Дубенского района" </t>
  </si>
  <si>
    <t xml:space="preserve">Подпрограмма "Рациональное использование природных ресурсов Дубенского района" </t>
  </si>
  <si>
    <t>Подпрограмма "Обращение с твёрдыми бытовыми отходами"</t>
  </si>
  <si>
    <t xml:space="preserve">Подпрограмма "Капитальный ремонт и ремонт автомобильных дорог общего пользования" </t>
  </si>
  <si>
    <t xml:space="preserve">Подпрограмма "Имущественные отношения" </t>
  </si>
  <si>
    <t>Подпрограмма "Земельные отношения"</t>
  </si>
  <si>
    <t xml:space="preserve">Расходы на выплаты по оплате труда работников муниципальных органов </t>
  </si>
  <si>
    <t>Поощрение выпускников общеобразовательных учреждений, окончивших школу с медалью</t>
  </si>
  <si>
    <t>Мероприятие "Обеспечение реализации прав отдельных категорий граждан муниципального образования Дубенский район на меры социальной поддержки"</t>
  </si>
  <si>
    <t>Мероприятие "Поддержка некоммерческих организаций"</t>
  </si>
  <si>
    <t>Мероприятие "Обеспечение деятельности учреждений"</t>
  </si>
  <si>
    <t xml:space="preserve">Мероприятия "Снижение рисков и смягчение последствий чрезвычайных ситуаций природного и техногенного характера" </t>
  </si>
  <si>
    <t>Мероприятия "Противопожарные мероприятия"</t>
  </si>
  <si>
    <t xml:space="preserve">Мероприятия "Обеспечение безопасности людей на водных объектах" </t>
  </si>
  <si>
    <t>Мероприятия, направленных на борьбу с сорняком борщевик Сосновского</t>
  </si>
  <si>
    <t xml:space="preserve">Мероприятия "Экология и природные ресурсы Дубенского района" </t>
  </si>
  <si>
    <t xml:space="preserve">Мероприятия "Рациональное использование природных ресурсов Дубенского района" </t>
  </si>
  <si>
    <t xml:space="preserve">Мероприятия "Обращение с твёрдыми бытовыми отходами" </t>
  </si>
  <si>
    <t>Подпрограмма "Финансовая и информационная поддержка малого и среднего предпринимательства"</t>
  </si>
  <si>
    <t>Мероприятие "Определение размера арендной платы при предоставлении муниципального имущества в аренду "</t>
  </si>
  <si>
    <t xml:space="preserve">Мероприятие "Проведение технической инвентаризации объектов недвижимости" </t>
  </si>
  <si>
    <t>Мероприятие "Определение рыночной стоимости земельных участков"</t>
  </si>
  <si>
    <t>Мероприятия "Развитие архивного дела "</t>
  </si>
  <si>
    <t>Подпрограмма "Развитие архивного дела</t>
  </si>
  <si>
    <t>Подпрограмм "Противодействие коррупции"</t>
  </si>
  <si>
    <t>Подпрограмма "Развитие муниципальной службы"</t>
  </si>
  <si>
    <t>Мероприятий "Развитие муниципальной службы"</t>
  </si>
  <si>
    <t>Муниципальная программа "Развитие территориального общественного самоуправления в муниципальном образовании Дубенский район"</t>
  </si>
  <si>
    <t>Мероприятия "Развитие территориального общественного самоуправления "</t>
  </si>
  <si>
    <t xml:space="preserve">Подпрограмма "Совершенствование управления общественными финансами муниципального образования Дубенский район" </t>
  </si>
  <si>
    <t>Мероприятие "Управление резервным фондом администрации муниципального образования Дубенский район"</t>
  </si>
  <si>
    <t>Подпрограмма "Развитие механизмов регулирование межбюджетных отношений муниципального образования Дубенский район"</t>
  </si>
  <si>
    <t>Мероприятие "Выравнивание бюджетной обеспеченности"</t>
  </si>
  <si>
    <t>Дотация на выравнивание бюджетной обеспеченности поселений</t>
  </si>
  <si>
    <t>Мероприятия "Обеспечение сбалансированности бюджетов поселений"</t>
  </si>
  <si>
    <t>Основные мероприятия "Управление муниципальным долгом"</t>
  </si>
  <si>
    <t xml:space="preserve">Процентные платежи по муниципальному долгу </t>
  </si>
  <si>
    <t xml:space="preserve">Основные мероприятия "Обеспечение реализации муниципальной программы" </t>
  </si>
  <si>
    <t>Расходы на выплаты по персоналу государственных (муниципальных) органов</t>
  </si>
  <si>
    <t>Подпрограмма" Обеспечение деятельности муниципальных казенных учреждений"</t>
  </si>
  <si>
    <t>Мероприятие "Обеспечение деятельности учреждения"</t>
  </si>
  <si>
    <t>Расходы на выплаты персоналу казенных учреждений</t>
  </si>
  <si>
    <t>Подпрограмма "Профилактика терроризма и экстремизма"</t>
  </si>
  <si>
    <t xml:space="preserve">Подпрограмма "Установка приборов учета"  </t>
  </si>
  <si>
    <t xml:space="preserve">Мероприятия "Установка приборов учёта в квартирах, находящихся в муниципальной собственности, муниципального образования Дубенский район"  </t>
  </si>
  <si>
    <t>51340</t>
  </si>
  <si>
    <t>Муниципальная программа  "Доступная среда муниципального образования  Дубенский район"</t>
  </si>
  <si>
    <t>20</t>
  </si>
  <si>
    <t xml:space="preserve">Подпрограмма "Обеспечение деятельности муниципальных органов" </t>
  </si>
  <si>
    <t>Мероприятия, направленные на противодействие коррупции</t>
  </si>
  <si>
    <t>Мероприятия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</si>
  <si>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Подпрограмма  "Повышение безопасности дорожного движения в муниципальном образовании Дубенский район"</t>
  </si>
  <si>
    <t>Подпрограмма "Развитие районной структуры малого и среднего предпринимательства"</t>
  </si>
  <si>
    <t>Мероприятие "Совершенствование региональной политики поддержки малого и среднего предпринимательства"</t>
  </si>
  <si>
    <t>Мероприятие "Развитие районной структуры малого и среднего предпринимательства"</t>
  </si>
  <si>
    <t>Мероприятие "Организация предоставления дополнительного образования в отрасли "Культура"</t>
  </si>
  <si>
    <t xml:space="preserve">Подпрограмма ""Комплексные меры противодействия злоупотреблению наркотиками и их незаконному обороту в муниципальном образовании Дубенский район" </t>
  </si>
  <si>
    <t>80120</t>
  </si>
  <si>
    <t>Мероприятие "Сохранение и развитие традиционной народной культуры ,промыслов и ремесел"</t>
  </si>
  <si>
    <t>20400</t>
  </si>
  <si>
    <t>Мероприятия по формированию доступной среды жизнедеятельности населения</t>
  </si>
  <si>
    <t>310</t>
  </si>
  <si>
    <t>Публичные нормативные социальные выплаты гражданам</t>
  </si>
  <si>
    <t>Мероприятие "Выполнение кадастровых работ "</t>
  </si>
  <si>
    <t xml:space="preserve">Основное мероприятие "Обеспечение реализации муниципальной программы" </t>
  </si>
  <si>
    <t>Подпрограмма "Развитие территориального общественного самоуправления"</t>
  </si>
  <si>
    <t>730</t>
  </si>
  <si>
    <t>510</t>
  </si>
  <si>
    <t>Дотации</t>
  </si>
  <si>
    <t>40030</t>
  </si>
  <si>
    <t>Подпрограмма "Содержание автомобильных подъездов к населенным пунктам"</t>
  </si>
  <si>
    <t>Мероприятия "Очистка автомобильных подъездов к населенным пунктам"</t>
  </si>
  <si>
    <t>Публичные нормативные социальные выплаты населению</t>
  </si>
  <si>
    <t>20340</t>
  </si>
  <si>
    <t>Мероприятия "Освещение вопросов безопасности дорожного движения, замена и установка знаков дорожного движения, искусственных неровностей, нанесение дорожной  "</t>
  </si>
  <si>
    <t>Подпрограмма "Адресная программа обустройства пешеходных переходов и путей подхода к детским образовательным учреждениям техническими средствами организации дорожного движения на территории муниципального образования Дубенский район"</t>
  </si>
  <si>
    <t>Мероприятия  "Обустройство пешеходных переходов и путей подхода к детским образовательным учреждениям техническими средствами организации дорожного движения"</t>
  </si>
  <si>
    <t>Дотации на поддержку мер по обеспечению сбалансированности бюджетов поселений</t>
  </si>
  <si>
    <t>Мероприятие "Предоставление мер социальной поддержки работникам муниципальных библиотек"</t>
  </si>
  <si>
    <t>Мероприятие "Предоставление мер социальной поддержки работникам муниципальных  музеев и их филиалов"</t>
  </si>
  <si>
    <t xml:space="preserve">Мероприятие "Капитальный ремонт и ремонт автомобильных дорог общего пользования" </t>
  </si>
  <si>
    <t>Мероприятие "Молодёжь Дубенского района"</t>
  </si>
  <si>
    <t>Мероприятие "Профилактика безнадзорности и правонарушений несовершеннолетних "</t>
  </si>
  <si>
    <t xml:space="preserve">Мероприятие "Комплексные меры противодействия злоупотреблению наркотиками и их незаконному обороту" </t>
  </si>
  <si>
    <t>20060</t>
  </si>
  <si>
    <t>Мероприятие "Расходы в сфере информационно-коммуникационных технологий"</t>
  </si>
  <si>
    <t>Расходы на выплаты по оплате труда муниципальных учреждений</t>
  </si>
  <si>
    <t>Субсидии на проведение оздоровительной кампании детей</t>
  </si>
  <si>
    <t>Прочие межбюджетные трансферты на организацию временного трудоустройства детей</t>
  </si>
  <si>
    <t xml:space="preserve">Подпрограмма "Развитие дошкольного образования" </t>
  </si>
  <si>
    <t>Подпрограмма "Создание условий доступности общественных приемных для маломобильных групп населения"</t>
  </si>
  <si>
    <t>Мероприятие "Проведение мероприятий по земельному контролю"</t>
  </si>
  <si>
    <t>20450</t>
  </si>
  <si>
    <t>Муниципальная программа "Комплексное развитие систем коммунальной инфраструктуры муниципального образования Дубенский район"</t>
  </si>
  <si>
    <t>Подпрограмма "Жилищно-коммунальное хозяйство муниципального образования Дубенский район"</t>
  </si>
  <si>
    <t>Мероприятия по приобретению техники и оборудования для осуществления нужд жилищно-коммунального хозяйства мунциипального образования Дубенский район</t>
  </si>
  <si>
    <t>Мероприятия по подготовке проектной документации по строительству очистных сооружений в п.Дубна и с.Воскресенское Дубенского района</t>
  </si>
  <si>
    <t>21</t>
  </si>
  <si>
    <t>20430</t>
  </si>
  <si>
    <t>20440</t>
  </si>
  <si>
    <t>Мероприятие "Питание детей из многодетных семей"</t>
  </si>
  <si>
    <t>70060</t>
  </si>
  <si>
    <t>Муниципальная программа "Открытый муниципалитет муниципального образования Дубенский район"</t>
  </si>
  <si>
    <t>Подпрограмма "Публикация официальных материалов мунипального образования Дубенский район"</t>
  </si>
  <si>
    <t>Мероприятия по  публикации официальных  информационных материалов органов местного самоуправления мунциипального образования Дубенский район</t>
  </si>
  <si>
    <t>22</t>
  </si>
  <si>
    <t>20460</t>
  </si>
  <si>
    <t>20510</t>
  </si>
  <si>
    <t>Мероприятие "Оформление документов по приватизации муниципального жилого фонда"</t>
  </si>
  <si>
    <t xml:space="preserve">Подпрограмма "Ремонт жилого муниципального фонда"  </t>
  </si>
  <si>
    <t>Мероприятие "Ремонт кровли"</t>
  </si>
  <si>
    <t>Иные межбюджетные трансферты на оплату дополнительного отпуска работникам муниципальных библиотек</t>
  </si>
  <si>
    <t>80130</t>
  </si>
  <si>
    <t>R0200</t>
  </si>
  <si>
    <t>70010</t>
  </si>
  <si>
    <t>Муниципальная программа "Устойчивое развитие сельских территорий Дубенского района"</t>
  </si>
  <si>
    <t>Подпрограмма "Улучшение жилищных условий граждан, проживающих в сельской местности, в том числе молодых семей и молодых специалистов"</t>
  </si>
  <si>
    <t>Мероприятие "Обеспечение жильем молодых семей и молодых специалистов Дубенского района Тульской области"</t>
  </si>
  <si>
    <t>23</t>
  </si>
  <si>
    <t>20530</t>
  </si>
  <si>
    <t>20470</t>
  </si>
  <si>
    <t>20480</t>
  </si>
  <si>
    <t>Межбюджетные трансферты на денежное поощрение лучшим муниципальным учреждениям культуры по соглашению № 83 от 20.05.2016г.</t>
  </si>
  <si>
    <t>Субсидии на предоставление социальных выплат молодым семьям по ФЦП "Жилище", ПП "Обеспечение жильем молодых семей"</t>
  </si>
  <si>
    <t>Субсидии бюджетам МО в рамках ПП "Обеспечение жильем молодых семей в Тульской области на 2014-2020 годы".</t>
  </si>
  <si>
    <t>Мероприятие "Расходы на охрану и содержание объекта культурного наследия усадьбы Мосоловых"</t>
  </si>
  <si>
    <t>Иные закупки товаров, работ и услуг для государственных (муниципальных) нужд</t>
  </si>
  <si>
    <t>Муниципальная программа "Развитие физической культуры, спорта и повышение эффективности реализации молодёжной политики на территории муниципального образования Дубенский район"</t>
  </si>
  <si>
    <t>Мероприятия по ремонту участка теплосети с. Скоморошки</t>
  </si>
  <si>
    <t>20540</t>
  </si>
  <si>
    <t>Муниципальная программа "Комплексные меры профилактики преступлений и иных правонарушений в муниципальном образовании Дубенский район"</t>
  </si>
  <si>
    <t>24</t>
  </si>
  <si>
    <t>Подпрограмма "Профилактика правонарушений на улице, в общественных местах, предупреждение терроризма и экстремизма"</t>
  </si>
  <si>
    <t>Мероприятие "Приоброетение систем видеонаблюдения"</t>
  </si>
  <si>
    <t>20550</t>
  </si>
  <si>
    <t>Мероприятие " Деятельность добровольных народных формирований правоохранительной направленности"</t>
  </si>
  <si>
    <t>20560</t>
  </si>
  <si>
    <t>Муниципальная программа "Благоустройтсво территорий вмуниципальном образовании Дубенский район"</t>
  </si>
  <si>
    <t>25</t>
  </si>
  <si>
    <t>20570</t>
  </si>
  <si>
    <t>2018 год</t>
  </si>
  <si>
    <t>2019 год</t>
  </si>
  <si>
    <t>20500</t>
  </si>
  <si>
    <t xml:space="preserve">Подпрограмма </t>
  </si>
  <si>
    <t>Мероприятие Субсидии МУП</t>
  </si>
  <si>
    <t>Субсидии</t>
  </si>
  <si>
    <t>Субсидии бюджетным учреждениям</t>
  </si>
  <si>
    <t>Подпрограмма "Приобретение и устройство детских игровых и спортивных площадок"</t>
  </si>
  <si>
    <t>Мероприятие "Приобретение детских игровых площадок"</t>
  </si>
  <si>
    <t>(тыс.руб.)</t>
  </si>
  <si>
    <t xml:space="preserve">Перечень и объём бюджетных ассигнований бюджета муниципального образования на финансовое обеспечение реализации муниципальных программ муниципального образования Дубенский район по разделам, подразделам, целевым статьям, группам видов расходов классификации бюджета муниципального образования Дубенский район на плановый период 2018 и 2019 годов </t>
  </si>
  <si>
    <t>Начальник финансового управления-</t>
  </si>
  <si>
    <t>начальник отдела планирования бюджета</t>
  </si>
  <si>
    <t>и межбюджетных трансфертов финансового управления</t>
  </si>
  <si>
    <t>АМО Дубенский район</t>
  </si>
  <si>
    <t>Е.В. Антонова</t>
  </si>
  <si>
    <t>Мероприятие "Приобретение материалов для организации награждения печатной продукции администрации муниципального образования"</t>
  </si>
  <si>
    <t>Подпрограмма "Улучшение материально-технического обеспечения администрации муниципального образования Дубенский район"</t>
  </si>
  <si>
    <t>Приложение 10                                                            к решению Собрания представителей МО Дубенский район "О бюджетет муниципального образования Дубенский район на 2017 год и на плановый перод 2018 и 2019 годов"                                                                   от ________________2016г. № 55-1_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</si>
</sst>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4" x14ac:knownFonts="1">
    <font>
      <sz val="11"/>
      <color theme="1"/>
      <name val="Calibri"/>
      <family val="2"/>
      <charset val="204"/>
      <scheme val="minor"/>
    </font>
    <font>
      <sz val="11"/>
      <color theme="1"/>
      <name val="Times New Roman"/>
      <family val="1"/>
      <charset val="204"/>
    </font>
    <font>
      <i/>
      <sz val="10"/>
      <name val="Arial"/>
      <family val="3"/>
      <charset val="204"/>
    </font>
    <font>
      <b/>
      <sz val="10"/>
      <color indexed="81"/>
      <name val="Tahoma"/>
      <family val="2"/>
      <charset val="204"/>
    </font>
    <font>
      <sz val="10"/>
      <color theme="0"/>
      <name val="Arial"/>
      <family val="2"/>
      <charset val="204"/>
    </font>
    <font>
      <sz val="10"/>
      <name val="Arial"/>
      <family val="3"/>
      <charset val="204"/>
    </font>
    <font>
      <sz val="10"/>
      <color indexed="9"/>
      <name val="Arial"/>
      <family val="2"/>
      <charset val="204"/>
    </font>
    <font>
      <i/>
      <sz val="11"/>
      <color theme="1"/>
      <name val="Calibri"/>
      <family val="2"/>
      <charset val="204"/>
      <scheme val="minor"/>
    </font>
    <font>
      <i/>
      <sz val="10"/>
      <color indexed="9"/>
      <name val="Arial"/>
      <family val="2"/>
      <charset val="204"/>
    </font>
    <font>
      <b/>
      <sz val="11"/>
      <color theme="1"/>
      <name val="Calibri"/>
      <family val="2"/>
      <charset val="204"/>
      <scheme val="minor"/>
    </font>
    <font>
      <sz val="9"/>
      <color theme="1"/>
      <name val="Times New Roman"/>
      <family val="1"/>
      <charset val="204"/>
    </font>
    <font>
      <sz val="8"/>
      <color theme="1"/>
      <name val="Times New Roman"/>
      <family val="1"/>
      <charset val="204"/>
    </font>
    <font>
      <b/>
      <sz val="11"/>
      <color theme="1"/>
      <name val="Times New Roman"/>
      <family val="1"/>
      <charset val="204"/>
    </font>
    <font>
      <b/>
      <sz val="11"/>
      <name val="Times New Roman"/>
      <family val="1"/>
      <charset val="204"/>
    </font>
    <font>
      <sz val="11"/>
      <name val="Times New Roman"/>
      <family val="1"/>
      <charset val="204"/>
    </font>
    <font>
      <sz val="10"/>
      <name val="Arial"/>
      <family val="2"/>
      <charset val="204"/>
    </font>
    <font>
      <sz val="10"/>
      <color theme="1"/>
      <name val="Times New Roman"/>
      <family val="1"/>
      <charset val="204"/>
    </font>
    <font>
      <sz val="12"/>
      <name val="Times New Roman"/>
      <family val="1"/>
      <charset val="204"/>
    </font>
    <font>
      <sz val="10"/>
      <color theme="1"/>
      <name val="Calibri"/>
      <family val="2"/>
      <charset val="204"/>
      <scheme val="minor"/>
    </font>
    <font>
      <sz val="12"/>
      <color theme="1"/>
      <name val="Times New Roman"/>
      <family val="1"/>
      <charset val="204"/>
    </font>
    <font>
      <sz val="11"/>
      <name val="Calibri"/>
      <family val="2"/>
      <charset val="204"/>
      <scheme val="minor"/>
    </font>
    <font>
      <b/>
      <sz val="12"/>
      <name val="Times New Roman"/>
      <family val="1"/>
      <charset val="204"/>
    </font>
    <font>
      <b/>
      <sz val="12"/>
      <color theme="1"/>
      <name val="Times New Roman"/>
      <family val="1"/>
      <charset val="204"/>
    </font>
    <font>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60">
    <xf numFmtId="0" fontId="0" fillId="0" borderId="0" xfId="0"/>
    <xf numFmtId="49" fontId="14" fillId="2" borderId="1" xfId="0" applyNumberFormat="1" applyFont="1" applyFill="1" applyBorder="1" applyAlignment="1">
      <alignment horizontal="right" vertical="center" wrapText="1"/>
    </xf>
    <xf numFmtId="49" fontId="14" fillId="2" borderId="2" xfId="0" applyNumberFormat="1" applyFont="1" applyFill="1" applyBorder="1" applyAlignment="1">
      <alignment horizontal="right" vertical="center" wrapText="1"/>
    </xf>
    <xf numFmtId="1" fontId="17" fillId="2" borderId="1" xfId="0" applyNumberFormat="1" applyFont="1" applyFill="1" applyBorder="1" applyAlignment="1">
      <alignment horizontal="left" vertical="center" wrapText="1"/>
    </xf>
    <xf numFmtId="49" fontId="17" fillId="2" borderId="1" xfId="0" applyNumberFormat="1" applyFont="1" applyFill="1" applyBorder="1" applyAlignment="1">
      <alignment horizontal="right" vertical="center" wrapText="1"/>
    </xf>
    <xf numFmtId="0" fontId="17" fillId="2" borderId="0" xfId="0" applyFont="1" applyFill="1" applyBorder="1"/>
    <xf numFmtId="0" fontId="17" fillId="2" borderId="0" xfId="0" applyFont="1" applyFill="1"/>
    <xf numFmtId="164" fontId="17" fillId="2" borderId="0" xfId="0" applyNumberFormat="1" applyFont="1" applyFill="1" applyBorder="1" applyAlignment="1">
      <alignment horizontal="right" vertical="center" wrapText="1"/>
    </xf>
    <xf numFmtId="0" fontId="0" fillId="2" borderId="0" xfId="0" applyFill="1"/>
    <xf numFmtId="0" fontId="0" fillId="2" borderId="0" xfId="0" applyFont="1" applyFill="1"/>
    <xf numFmtId="0" fontId="5" fillId="2" borderId="0" xfId="0" applyFont="1" applyFill="1"/>
    <xf numFmtId="0" fontId="0" fillId="2" borderId="0" xfId="0" applyFont="1" applyFill="1" applyBorder="1"/>
    <xf numFmtId="0" fontId="15" fillId="2" borderId="0" xfId="0" applyFont="1" applyFill="1"/>
    <xf numFmtId="0" fontId="1" fillId="2" borderId="0" xfId="0" applyFont="1" applyFill="1" applyBorder="1"/>
    <xf numFmtId="0" fontId="7" fillId="2" borderId="0" xfId="0" applyFont="1" applyFill="1"/>
    <xf numFmtId="0" fontId="9" fillId="2" borderId="0" xfId="0" applyFont="1" applyFill="1"/>
    <xf numFmtId="0" fontId="0" fillId="2" borderId="0" xfId="0" applyFill="1" applyBorder="1"/>
    <xf numFmtId="0" fontId="2" fillId="2" borderId="0" xfId="0" applyFont="1" applyFill="1"/>
    <xf numFmtId="0" fontId="4" fillId="2" borderId="0" xfId="0" applyFont="1" applyFill="1"/>
    <xf numFmtId="0" fontId="8" fillId="2" borderId="0" xfId="0" applyFont="1" applyFill="1"/>
    <xf numFmtId="0" fontId="6" fillId="2" borderId="0" xfId="0" applyFont="1" applyFill="1"/>
    <xf numFmtId="0" fontId="1" fillId="2" borderId="0" xfId="0" applyFont="1" applyFill="1"/>
    <xf numFmtId="49" fontId="17" fillId="2" borderId="2" xfId="0" applyNumberFormat="1" applyFont="1" applyFill="1" applyBorder="1" applyAlignment="1">
      <alignment horizontal="right" vertical="center" wrapText="1"/>
    </xf>
    <xf numFmtId="164" fontId="13" fillId="2" borderId="1" xfId="0" applyNumberFormat="1" applyFont="1" applyFill="1" applyBorder="1" applyAlignment="1">
      <alignment horizontal="right" vertical="center" wrapText="1"/>
    </xf>
    <xf numFmtId="164" fontId="14" fillId="2" borderId="1" xfId="0" applyNumberFormat="1" applyFont="1" applyFill="1" applyBorder="1" applyAlignment="1">
      <alignment horizontal="right" vertical="center" wrapText="1"/>
    </xf>
    <xf numFmtId="0" fontId="1" fillId="2" borderId="0" xfId="0" applyFont="1" applyFill="1" applyAlignment="1">
      <alignment horizontal="right"/>
    </xf>
    <xf numFmtId="0" fontId="17" fillId="2" borderId="1" xfId="0" applyFont="1" applyFill="1" applyBorder="1" applyAlignment="1">
      <alignment horizontal="right" vertical="center"/>
    </xf>
    <xf numFmtId="0" fontId="0" fillId="2" borderId="0" xfId="0" applyFill="1" applyAlignment="1">
      <alignment horizontal="right" vertical="center"/>
    </xf>
    <xf numFmtId="0" fontId="1" fillId="2" borderId="0" xfId="0" applyFont="1" applyFill="1" applyAlignment="1">
      <alignment horizontal="right" vertical="center"/>
    </xf>
    <xf numFmtId="164" fontId="9" fillId="2" borderId="1" xfId="0" applyNumberFormat="1" applyFont="1" applyFill="1" applyBorder="1" applyAlignment="1">
      <alignment horizontal="right" vertical="center"/>
    </xf>
    <xf numFmtId="49" fontId="13" fillId="2" borderId="1" xfId="0" applyNumberFormat="1" applyFont="1" applyFill="1" applyBorder="1" applyAlignment="1">
      <alignment horizontal="right" vertical="center" wrapText="1"/>
    </xf>
    <xf numFmtId="49" fontId="13" fillId="2" borderId="2" xfId="0" applyNumberFormat="1" applyFont="1" applyFill="1" applyBorder="1" applyAlignment="1">
      <alignment horizontal="right" vertical="center" wrapText="1"/>
    </xf>
    <xf numFmtId="49" fontId="13" fillId="2" borderId="1" xfId="0" applyNumberFormat="1" applyFont="1" applyFill="1" applyBorder="1" applyAlignment="1">
      <alignment horizontal="left" vertical="center" wrapText="1"/>
    </xf>
    <xf numFmtId="49" fontId="14" fillId="2" borderId="1" xfId="0" applyNumberFormat="1" applyFont="1" applyFill="1" applyBorder="1" applyAlignment="1">
      <alignment horizontal="left" vertical="center" wrapText="1"/>
    </xf>
    <xf numFmtId="165" fontId="14" fillId="2" borderId="1" xfId="0" applyNumberFormat="1" applyFont="1" applyFill="1" applyBorder="1" applyAlignment="1">
      <alignment horizontal="right" vertical="center" wrapText="1"/>
    </xf>
    <xf numFmtId="165" fontId="14" fillId="2" borderId="2" xfId="0" applyNumberFormat="1" applyFont="1" applyFill="1" applyBorder="1" applyAlignment="1">
      <alignment horizontal="right" vertical="center" wrapText="1"/>
    </xf>
    <xf numFmtId="1" fontId="14" fillId="2" borderId="1" xfId="0" applyNumberFormat="1" applyFont="1" applyFill="1" applyBorder="1" applyAlignment="1">
      <alignment horizontal="right" vertical="center" wrapText="1"/>
    </xf>
    <xf numFmtId="49" fontId="14" fillId="2" borderId="1" xfId="0" applyNumberFormat="1" applyFont="1" applyFill="1" applyBorder="1" applyAlignment="1">
      <alignment horizontal="center" vertical="center" wrapText="1"/>
    </xf>
    <xf numFmtId="0" fontId="10" fillId="2" borderId="0" xfId="0" applyFont="1" applyFill="1" applyAlignment="1">
      <alignment horizontal="right" wrapText="1"/>
    </xf>
    <xf numFmtId="0" fontId="19" fillId="2" borderId="0" xfId="0" applyFont="1" applyFill="1"/>
    <xf numFmtId="0" fontId="19" fillId="2" borderId="0" xfId="0" applyFont="1" applyFill="1" applyAlignment="1">
      <alignment horizontal="right" vertical="center"/>
    </xf>
    <xf numFmtId="0" fontId="20" fillId="2" borderId="0" xfId="0" applyFont="1" applyFill="1"/>
    <xf numFmtId="1" fontId="21" fillId="2" borderId="1" xfId="0" applyNumberFormat="1" applyFont="1" applyFill="1" applyBorder="1" applyAlignment="1">
      <alignment horizontal="left" vertical="center" wrapText="1"/>
    </xf>
    <xf numFmtId="165" fontId="17" fillId="2" borderId="1" xfId="0" applyNumberFormat="1" applyFont="1" applyFill="1" applyBorder="1" applyAlignment="1">
      <alignment horizontal="left" vertical="center" wrapText="1"/>
    </xf>
    <xf numFmtId="1" fontId="21" fillId="2" borderId="1" xfId="0" applyNumberFormat="1" applyFont="1" applyFill="1" applyBorder="1" applyAlignment="1">
      <alignment vertical="center" wrapText="1"/>
    </xf>
    <xf numFmtId="1" fontId="17" fillId="2" borderId="1" xfId="0" applyNumberFormat="1" applyFont="1" applyFill="1" applyBorder="1" applyAlignment="1">
      <alignment vertical="center" wrapText="1"/>
    </xf>
    <xf numFmtId="0" fontId="22" fillId="2" borderId="1" xfId="0" applyFont="1" applyFill="1" applyBorder="1"/>
    <xf numFmtId="0" fontId="23" fillId="2" borderId="0" xfId="0" applyFont="1" applyFill="1"/>
    <xf numFmtId="0" fontId="16" fillId="2" borderId="1" xfId="0" applyFont="1" applyFill="1" applyBorder="1" applyAlignment="1">
      <alignment horizontal="center" vertical="center"/>
    </xf>
    <xf numFmtId="0" fontId="1" fillId="2" borderId="0" xfId="0" applyFont="1" applyFill="1" applyAlignment="1">
      <alignment horizontal="center" wrapText="1"/>
    </xf>
    <xf numFmtId="0" fontId="16" fillId="2" borderId="0" xfId="0" applyFont="1" applyFill="1" applyAlignment="1">
      <alignment horizontal="right" wrapText="1"/>
    </xf>
    <xf numFmtId="0" fontId="18" fillId="0" borderId="0" xfId="0" applyFont="1" applyAlignment="1">
      <alignment horizontal="right" wrapText="1"/>
    </xf>
    <xf numFmtId="164" fontId="12" fillId="2" borderId="2" xfId="0" applyNumberFormat="1" applyFont="1" applyFill="1" applyBorder="1" applyAlignment="1">
      <alignment horizontal="right"/>
    </xf>
    <xf numFmtId="164" fontId="12" fillId="2" borderId="3" xfId="0" applyNumberFormat="1" applyFont="1" applyFill="1" applyBorder="1" applyAlignment="1">
      <alignment horizontal="right"/>
    </xf>
    <xf numFmtId="0" fontId="10" fillId="2" borderId="0" xfId="0" applyFont="1" applyFill="1" applyAlignment="1">
      <alignment horizontal="right"/>
    </xf>
    <xf numFmtId="0" fontId="19" fillId="2" borderId="1" xfId="0" applyFont="1" applyFill="1" applyBorder="1" applyAlignment="1">
      <alignment horizontal="center"/>
    </xf>
    <xf numFmtId="0" fontId="16" fillId="2" borderId="1" xfId="0" applyFont="1" applyFill="1" applyBorder="1" applyAlignment="1">
      <alignment horizontal="center"/>
    </xf>
    <xf numFmtId="0" fontId="11" fillId="2" borderId="1" xfId="0" applyFont="1" applyFill="1" applyBorder="1" applyAlignment="1">
      <alignment horizontal="center" textRotation="90" wrapText="1"/>
    </xf>
    <xf numFmtId="0" fontId="11" fillId="2" borderId="1" xfId="0" applyFont="1" applyFill="1" applyBorder="1" applyAlignment="1">
      <alignment horizontal="center" textRotation="90"/>
    </xf>
    <xf numFmtId="0" fontId="11" fillId="2" borderId="2" xfId="0" applyFont="1" applyFill="1" applyBorder="1" applyAlignment="1">
      <alignment horizontal="center" textRotation="90"/>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380"/>
  <sheetViews>
    <sheetView tabSelected="1" view="pageBreakPreview" topLeftCell="A2" zoomScale="82" zoomScaleNormal="93" zoomScaleSheetLayoutView="82" workbookViewId="0">
      <selection activeCell="H2" sqref="H2:J2"/>
    </sheetView>
  </sheetViews>
  <sheetFormatPr defaultRowHeight="15.75" x14ac:dyDescent="0.25"/>
  <cols>
    <col min="1" max="1" width="63" style="47" customWidth="1"/>
    <col min="2" max="2" width="4.28515625" style="8" customWidth="1"/>
    <col min="3" max="4" width="3.140625" style="8" customWidth="1"/>
    <col min="5" max="5" width="7.28515625" style="8" customWidth="1"/>
    <col min="6" max="6" width="4.42578125" style="8" customWidth="1"/>
    <col min="7" max="7" width="4.7109375" style="8" customWidth="1"/>
    <col min="8" max="8" width="11.140625" style="8" customWidth="1"/>
    <col min="9" max="9" width="11" style="27" customWidth="1"/>
    <col min="10" max="10" width="11.7109375" style="27" customWidth="1"/>
    <col min="11" max="25" width="9.140625" style="8" hidden="1" customWidth="1"/>
    <col min="26" max="16384" width="9.140625" style="8"/>
  </cols>
  <sheetData>
    <row r="1" spans="1:10" ht="15" hidden="1" customHeight="1" x14ac:dyDescent="0.25">
      <c r="A1" s="39"/>
      <c r="B1" s="21"/>
      <c r="C1" s="21"/>
      <c r="D1" s="21"/>
      <c r="E1" s="54"/>
      <c r="F1" s="54"/>
      <c r="G1" s="54"/>
      <c r="H1" s="54"/>
    </row>
    <row r="2" spans="1:10" ht="112.5" customHeight="1" x14ac:dyDescent="0.25">
      <c r="A2" s="39"/>
      <c r="B2" s="21"/>
      <c r="C2" s="21"/>
      <c r="D2" s="21"/>
      <c r="E2" s="38"/>
      <c r="F2" s="38"/>
      <c r="G2" s="38"/>
      <c r="H2" s="50" t="s">
        <v>341</v>
      </c>
      <c r="I2" s="51"/>
      <c r="J2" s="51"/>
    </row>
    <row r="3" spans="1:10" ht="59.25" customHeight="1" x14ac:dyDescent="0.25">
      <c r="A3" s="49" t="s">
        <v>333</v>
      </c>
      <c r="B3" s="49"/>
      <c r="C3" s="49"/>
      <c r="D3" s="49"/>
      <c r="E3" s="49"/>
      <c r="F3" s="49"/>
      <c r="G3" s="49"/>
      <c r="H3" s="49"/>
      <c r="I3" s="49"/>
      <c r="J3" s="49"/>
    </row>
    <row r="4" spans="1:10" ht="15" customHeight="1" x14ac:dyDescent="0.25">
      <c r="A4" s="39"/>
      <c r="B4" s="21"/>
      <c r="C4" s="21"/>
      <c r="D4" s="21"/>
      <c r="E4" s="21"/>
      <c r="F4" s="21"/>
      <c r="G4" s="21"/>
      <c r="H4" s="25"/>
      <c r="J4" s="27" t="s">
        <v>332</v>
      </c>
    </row>
    <row r="5" spans="1:10" ht="12" hidden="1" customHeight="1" x14ac:dyDescent="0.25">
      <c r="A5" s="39"/>
      <c r="B5" s="21"/>
      <c r="C5" s="21"/>
      <c r="D5" s="21"/>
      <c r="E5" s="21"/>
      <c r="F5" s="21"/>
      <c r="G5" s="21"/>
      <c r="H5" s="21"/>
      <c r="I5" s="28"/>
      <c r="J5" s="28"/>
    </row>
    <row r="6" spans="1:10" ht="12" hidden="1" customHeight="1" x14ac:dyDescent="0.25">
      <c r="A6" s="39"/>
      <c r="B6" s="21"/>
      <c r="C6" s="21"/>
      <c r="D6" s="21"/>
      <c r="E6" s="21"/>
      <c r="F6" s="21"/>
      <c r="G6" s="21"/>
      <c r="H6" s="21"/>
      <c r="I6" s="28"/>
      <c r="J6" s="28"/>
    </row>
    <row r="7" spans="1:10" ht="15" x14ac:dyDescent="0.25">
      <c r="A7" s="55" t="s">
        <v>14</v>
      </c>
      <c r="B7" s="56" t="s">
        <v>15</v>
      </c>
      <c r="C7" s="56"/>
      <c r="D7" s="56"/>
      <c r="E7" s="56"/>
      <c r="F7" s="57" t="s">
        <v>16</v>
      </c>
      <c r="G7" s="58" t="s">
        <v>17</v>
      </c>
      <c r="H7" s="59" t="s">
        <v>18</v>
      </c>
      <c r="I7" s="48" t="s">
        <v>323</v>
      </c>
      <c r="J7" s="48" t="s">
        <v>324</v>
      </c>
    </row>
    <row r="8" spans="1:10" ht="34.15" customHeight="1" x14ac:dyDescent="0.25">
      <c r="A8" s="55"/>
      <c r="B8" s="56"/>
      <c r="C8" s="56"/>
      <c r="D8" s="56"/>
      <c r="E8" s="56"/>
      <c r="F8" s="57"/>
      <c r="G8" s="58"/>
      <c r="H8" s="59"/>
      <c r="I8" s="48"/>
      <c r="J8" s="48"/>
    </row>
    <row r="9" spans="1:10" ht="37.9" customHeight="1" x14ac:dyDescent="0.25">
      <c r="A9" s="42" t="s">
        <v>44</v>
      </c>
      <c r="B9" s="30" t="s">
        <v>1</v>
      </c>
      <c r="C9" s="30" t="s">
        <v>2</v>
      </c>
      <c r="D9" s="30" t="s">
        <v>62</v>
      </c>
      <c r="E9" s="30" t="s">
        <v>67</v>
      </c>
      <c r="F9" s="30"/>
      <c r="G9" s="30"/>
      <c r="H9" s="31"/>
      <c r="I9" s="23">
        <f t="shared" ref="I9:J9" si="0">I10+I26+I52+I64+I74+I77+I84</f>
        <v>216831.40000000002</v>
      </c>
      <c r="J9" s="23">
        <f t="shared" si="0"/>
        <v>224826.8</v>
      </c>
    </row>
    <row r="10" spans="1:10" s="9" customFormat="1" ht="21" customHeight="1" x14ac:dyDescent="0.25">
      <c r="A10" s="3" t="s">
        <v>272</v>
      </c>
      <c r="B10" s="1" t="s">
        <v>1</v>
      </c>
      <c r="C10" s="1" t="s">
        <v>4</v>
      </c>
      <c r="D10" s="1" t="s">
        <v>62</v>
      </c>
      <c r="E10" s="1" t="s">
        <v>67</v>
      </c>
      <c r="F10" s="1"/>
      <c r="G10" s="1"/>
      <c r="H10" s="2"/>
      <c r="I10" s="24">
        <f t="shared" ref="I10:J10" si="1">I11+I19+I22</f>
        <v>61823.100000000006</v>
      </c>
      <c r="J10" s="24">
        <f t="shared" si="1"/>
        <v>63610.8</v>
      </c>
    </row>
    <row r="11" spans="1:10" s="9" customFormat="1" ht="33" customHeight="1" x14ac:dyDescent="0.25">
      <c r="A11" s="3" t="s">
        <v>63</v>
      </c>
      <c r="B11" s="1" t="s">
        <v>1</v>
      </c>
      <c r="C11" s="1" t="s">
        <v>4</v>
      </c>
      <c r="D11" s="1" t="s">
        <v>1</v>
      </c>
      <c r="E11" s="1" t="s">
        <v>67</v>
      </c>
      <c r="F11" s="1"/>
      <c r="G11" s="1"/>
      <c r="H11" s="2"/>
      <c r="I11" s="24">
        <f t="shared" ref="I11:J11" si="2">I12+I16</f>
        <v>57456.9</v>
      </c>
      <c r="J11" s="24">
        <f t="shared" si="2"/>
        <v>59244.6</v>
      </c>
    </row>
    <row r="12" spans="1:10" s="9" customFormat="1" ht="32.25" customHeight="1" x14ac:dyDescent="0.25">
      <c r="A12" s="3" t="s">
        <v>64</v>
      </c>
      <c r="B12" s="1" t="s">
        <v>1</v>
      </c>
      <c r="C12" s="1" t="s">
        <v>4</v>
      </c>
      <c r="D12" s="1" t="s">
        <v>1</v>
      </c>
      <c r="E12" s="1" t="s">
        <v>65</v>
      </c>
      <c r="F12" s="1"/>
      <c r="G12" s="1"/>
      <c r="H12" s="2"/>
      <c r="I12" s="24">
        <f t="shared" ref="I12:J12" si="3">SUM(I13:I15)</f>
        <v>18977</v>
      </c>
      <c r="J12" s="24">
        <f t="shared" si="3"/>
        <v>19442</v>
      </c>
    </row>
    <row r="13" spans="1:10" s="9" customFormat="1" ht="23.25" customHeight="1" x14ac:dyDescent="0.25">
      <c r="A13" s="3" t="s">
        <v>80</v>
      </c>
      <c r="B13" s="1" t="s">
        <v>1</v>
      </c>
      <c r="C13" s="1" t="s">
        <v>4</v>
      </c>
      <c r="D13" s="1" t="s">
        <v>1</v>
      </c>
      <c r="E13" s="1" t="s">
        <v>65</v>
      </c>
      <c r="F13" s="1" t="s">
        <v>82</v>
      </c>
      <c r="G13" s="1" t="s">
        <v>0</v>
      </c>
      <c r="H13" s="2" t="s">
        <v>1</v>
      </c>
      <c r="I13" s="24">
        <v>3922.8</v>
      </c>
      <c r="J13" s="24">
        <v>3922.8</v>
      </c>
    </row>
    <row r="14" spans="1:10" s="9" customFormat="1" ht="30.75" customHeight="1" x14ac:dyDescent="0.25">
      <c r="A14" s="3" t="s">
        <v>88</v>
      </c>
      <c r="B14" s="1" t="s">
        <v>1</v>
      </c>
      <c r="C14" s="1" t="s">
        <v>4</v>
      </c>
      <c r="D14" s="1" t="s">
        <v>1</v>
      </c>
      <c r="E14" s="1" t="s">
        <v>65</v>
      </c>
      <c r="F14" s="1" t="s">
        <v>83</v>
      </c>
      <c r="G14" s="1" t="s">
        <v>0</v>
      </c>
      <c r="H14" s="2" t="s">
        <v>1</v>
      </c>
      <c r="I14" s="24">
        <v>14699.7</v>
      </c>
      <c r="J14" s="24">
        <v>15164.7</v>
      </c>
    </row>
    <row r="15" spans="1:10" s="9" customFormat="1" ht="18.75" customHeight="1" x14ac:dyDescent="0.25">
      <c r="A15" s="3" t="s">
        <v>121</v>
      </c>
      <c r="B15" s="1" t="s">
        <v>1</v>
      </c>
      <c r="C15" s="1" t="s">
        <v>4</v>
      </c>
      <c r="D15" s="1" t="s">
        <v>1</v>
      </c>
      <c r="E15" s="1" t="s">
        <v>65</v>
      </c>
      <c r="F15" s="1" t="s">
        <v>84</v>
      </c>
      <c r="G15" s="1" t="s">
        <v>0</v>
      </c>
      <c r="H15" s="2" t="s">
        <v>1</v>
      </c>
      <c r="I15" s="24">
        <v>354.5</v>
      </c>
      <c r="J15" s="24">
        <v>354.5</v>
      </c>
    </row>
    <row r="16" spans="1:10" s="9" customFormat="1" ht="25.9" customHeight="1" x14ac:dyDescent="0.25">
      <c r="A16" s="3" t="s">
        <v>81</v>
      </c>
      <c r="B16" s="1" t="s">
        <v>1</v>
      </c>
      <c r="C16" s="1" t="s">
        <v>4</v>
      </c>
      <c r="D16" s="1" t="s">
        <v>1</v>
      </c>
      <c r="E16" s="1" t="s">
        <v>68</v>
      </c>
      <c r="F16" s="1"/>
      <c r="G16" s="1"/>
      <c r="H16" s="2"/>
      <c r="I16" s="24">
        <f t="shared" ref="I16:J16" si="4">I17+I18</f>
        <v>38479.9</v>
      </c>
      <c r="J16" s="24">
        <f t="shared" si="4"/>
        <v>39802.6</v>
      </c>
    </row>
    <row r="17" spans="1:25" s="9" customFormat="1" ht="22.5" customHeight="1" x14ac:dyDescent="0.25">
      <c r="A17" s="3" t="s">
        <v>80</v>
      </c>
      <c r="B17" s="1" t="s">
        <v>1</v>
      </c>
      <c r="C17" s="1" t="s">
        <v>4</v>
      </c>
      <c r="D17" s="1" t="s">
        <v>1</v>
      </c>
      <c r="E17" s="1" t="s">
        <v>68</v>
      </c>
      <c r="F17" s="1" t="s">
        <v>82</v>
      </c>
      <c r="G17" s="1" t="s">
        <v>0</v>
      </c>
      <c r="H17" s="2" t="s">
        <v>1</v>
      </c>
      <c r="I17" s="24">
        <v>35786.300000000003</v>
      </c>
      <c r="J17" s="24">
        <v>37016.400000000001</v>
      </c>
    </row>
    <row r="18" spans="1:25" s="9" customFormat="1" ht="33.75" customHeight="1" x14ac:dyDescent="0.25">
      <c r="A18" s="3" t="s">
        <v>88</v>
      </c>
      <c r="B18" s="1" t="s">
        <v>1</v>
      </c>
      <c r="C18" s="1" t="s">
        <v>4</v>
      </c>
      <c r="D18" s="1" t="s">
        <v>1</v>
      </c>
      <c r="E18" s="1" t="s">
        <v>68</v>
      </c>
      <c r="F18" s="1" t="s">
        <v>83</v>
      </c>
      <c r="G18" s="1" t="s">
        <v>0</v>
      </c>
      <c r="H18" s="2" t="s">
        <v>1</v>
      </c>
      <c r="I18" s="24">
        <v>2693.6</v>
      </c>
      <c r="J18" s="24">
        <v>2786.2</v>
      </c>
    </row>
    <row r="19" spans="1:25" s="9" customFormat="1" ht="29.25" customHeight="1" x14ac:dyDescent="0.25">
      <c r="A19" s="3" t="s">
        <v>66</v>
      </c>
      <c r="B19" s="1" t="s">
        <v>1</v>
      </c>
      <c r="C19" s="1" t="s">
        <v>4</v>
      </c>
      <c r="D19" s="1" t="s">
        <v>9</v>
      </c>
      <c r="E19" s="1" t="s">
        <v>67</v>
      </c>
      <c r="F19" s="1"/>
      <c r="G19" s="1"/>
      <c r="H19" s="2"/>
      <c r="I19" s="24">
        <f t="shared" ref="I19:J20" si="5">I20</f>
        <v>2645.8</v>
      </c>
      <c r="J19" s="24">
        <v>2645.8</v>
      </c>
    </row>
    <row r="20" spans="1:25" s="10" customFormat="1" ht="126" customHeight="1" x14ac:dyDescent="0.2">
      <c r="A20" s="3" t="s">
        <v>69</v>
      </c>
      <c r="B20" s="1" t="s">
        <v>1</v>
      </c>
      <c r="C20" s="1" t="s">
        <v>4</v>
      </c>
      <c r="D20" s="1" t="s">
        <v>9</v>
      </c>
      <c r="E20" s="1" t="s">
        <v>85</v>
      </c>
      <c r="F20" s="1"/>
      <c r="G20" s="1"/>
      <c r="H20" s="2"/>
      <c r="I20" s="24">
        <f t="shared" si="5"/>
        <v>2645.8</v>
      </c>
      <c r="J20" s="24">
        <f t="shared" si="5"/>
        <v>2645.8</v>
      </c>
    </row>
    <row r="21" spans="1:25" s="9" customFormat="1" ht="18.75" customHeight="1" x14ac:dyDescent="0.25">
      <c r="A21" s="3" t="s">
        <v>245</v>
      </c>
      <c r="B21" s="1" t="s">
        <v>1</v>
      </c>
      <c r="C21" s="1" t="s">
        <v>4</v>
      </c>
      <c r="D21" s="1" t="s">
        <v>9</v>
      </c>
      <c r="E21" s="1" t="s">
        <v>85</v>
      </c>
      <c r="F21" s="1" t="s">
        <v>244</v>
      </c>
      <c r="G21" s="1" t="s">
        <v>22</v>
      </c>
      <c r="H21" s="2" t="s">
        <v>23</v>
      </c>
      <c r="I21" s="24">
        <v>2645.8</v>
      </c>
      <c r="J21" s="24">
        <v>2645.8</v>
      </c>
    </row>
    <row r="22" spans="1:25" s="9" customFormat="1" ht="33.75" customHeight="1" x14ac:dyDescent="0.25">
      <c r="A22" s="3" t="s">
        <v>70</v>
      </c>
      <c r="B22" s="1" t="s">
        <v>1</v>
      </c>
      <c r="C22" s="1" t="s">
        <v>4</v>
      </c>
      <c r="D22" s="1" t="s">
        <v>26</v>
      </c>
      <c r="E22" s="1" t="s">
        <v>67</v>
      </c>
      <c r="F22" s="1"/>
      <c r="G22" s="1"/>
      <c r="H22" s="2"/>
      <c r="I22" s="24">
        <f t="shared" ref="I22:J22" si="6">I23</f>
        <v>1720.4</v>
      </c>
      <c r="J22" s="24">
        <f t="shared" si="6"/>
        <v>1720.4</v>
      </c>
    </row>
    <row r="23" spans="1:25" s="9" customFormat="1" ht="61.5" customHeight="1" x14ac:dyDescent="0.25">
      <c r="A23" s="3" t="s">
        <v>71</v>
      </c>
      <c r="B23" s="1" t="s">
        <v>1</v>
      </c>
      <c r="C23" s="1" t="s">
        <v>4</v>
      </c>
      <c r="D23" s="1" t="s">
        <v>26</v>
      </c>
      <c r="E23" s="1" t="s">
        <v>87</v>
      </c>
      <c r="F23" s="1"/>
      <c r="G23" s="1"/>
      <c r="H23" s="2"/>
      <c r="I23" s="24">
        <f t="shared" ref="I23:J23" si="7">I24+I25</f>
        <v>1720.4</v>
      </c>
      <c r="J23" s="24">
        <f t="shared" si="7"/>
        <v>1720.4</v>
      </c>
    </row>
    <row r="24" spans="1:25" s="9" customFormat="1" ht="17.25" customHeight="1" x14ac:dyDescent="0.25">
      <c r="A24" s="3" t="s">
        <v>80</v>
      </c>
      <c r="B24" s="1" t="s">
        <v>1</v>
      </c>
      <c r="C24" s="1" t="s">
        <v>4</v>
      </c>
      <c r="D24" s="1" t="s">
        <v>26</v>
      </c>
      <c r="E24" s="1" t="s">
        <v>87</v>
      </c>
      <c r="F24" s="1" t="s">
        <v>82</v>
      </c>
      <c r="G24" s="1" t="s">
        <v>0</v>
      </c>
      <c r="H24" s="2" t="s">
        <v>1</v>
      </c>
      <c r="I24" s="24">
        <v>647.4</v>
      </c>
      <c r="J24" s="24">
        <v>647.4</v>
      </c>
    </row>
    <row r="25" spans="1:25" s="9" customFormat="1" ht="33" customHeight="1" x14ac:dyDescent="0.25">
      <c r="A25" s="3" t="s">
        <v>158</v>
      </c>
      <c r="B25" s="1" t="s">
        <v>1</v>
      </c>
      <c r="C25" s="1" t="s">
        <v>4</v>
      </c>
      <c r="D25" s="1" t="s">
        <v>26</v>
      </c>
      <c r="E25" s="1" t="s">
        <v>87</v>
      </c>
      <c r="F25" s="1" t="s">
        <v>86</v>
      </c>
      <c r="G25" s="1" t="s">
        <v>0</v>
      </c>
      <c r="H25" s="2" t="s">
        <v>1</v>
      </c>
      <c r="I25" s="24">
        <v>1073</v>
      </c>
      <c r="J25" s="24">
        <v>1073</v>
      </c>
    </row>
    <row r="26" spans="1:25" s="9" customFormat="1" ht="20.25" customHeight="1" x14ac:dyDescent="0.25">
      <c r="A26" s="3" t="s">
        <v>156</v>
      </c>
      <c r="B26" s="1" t="s">
        <v>1</v>
      </c>
      <c r="C26" s="1" t="s">
        <v>10</v>
      </c>
      <c r="D26" s="1" t="s">
        <v>62</v>
      </c>
      <c r="E26" s="1" t="s">
        <v>67</v>
      </c>
      <c r="F26" s="1"/>
      <c r="G26" s="1"/>
      <c r="H26" s="2"/>
      <c r="I26" s="24">
        <f t="shared" ref="I26:J26" si="8">I27+I43+I47</f>
        <v>146251.00000000003</v>
      </c>
      <c r="J26" s="24">
        <f t="shared" si="8"/>
        <v>152458.70000000001</v>
      </c>
      <c r="K26" s="11"/>
      <c r="L26" s="11"/>
      <c r="M26" s="11"/>
      <c r="N26" s="11"/>
      <c r="O26" s="11"/>
      <c r="P26" s="11"/>
      <c r="Q26" s="11"/>
      <c r="R26" s="11"/>
      <c r="S26" s="11"/>
      <c r="T26" s="11"/>
      <c r="U26" s="11"/>
      <c r="V26" s="11"/>
      <c r="W26" s="11"/>
      <c r="X26" s="11"/>
      <c r="Y26" s="11"/>
    </row>
    <row r="27" spans="1:25" s="9" customFormat="1" ht="30" customHeight="1" x14ac:dyDescent="0.25">
      <c r="A27" s="3" t="s">
        <v>72</v>
      </c>
      <c r="B27" s="1" t="s">
        <v>1</v>
      </c>
      <c r="C27" s="1" t="s">
        <v>10</v>
      </c>
      <c r="D27" s="1" t="s">
        <v>1</v>
      </c>
      <c r="E27" s="1" t="s">
        <v>67</v>
      </c>
      <c r="F27" s="1"/>
      <c r="G27" s="1"/>
      <c r="H27" s="2"/>
      <c r="I27" s="24">
        <f t="shared" ref="I27:J27" si="9">I28+I36</f>
        <v>137106.80000000002</v>
      </c>
      <c r="J27" s="24">
        <f t="shared" si="9"/>
        <v>143189.5</v>
      </c>
      <c r="K27" s="11"/>
      <c r="L27" s="11"/>
      <c r="M27" s="11"/>
      <c r="N27" s="11"/>
      <c r="O27" s="11"/>
      <c r="P27" s="11"/>
      <c r="Q27" s="11"/>
      <c r="R27" s="11"/>
      <c r="S27" s="11"/>
      <c r="T27" s="11"/>
      <c r="U27" s="11"/>
      <c r="V27" s="11"/>
      <c r="W27" s="11"/>
      <c r="X27" s="11"/>
      <c r="Y27" s="11"/>
    </row>
    <row r="28" spans="1:25" s="9" customFormat="1" ht="36" customHeight="1" x14ac:dyDescent="0.25">
      <c r="A28" s="3" t="s">
        <v>159</v>
      </c>
      <c r="B28" s="1" t="s">
        <v>1</v>
      </c>
      <c r="C28" s="1" t="s">
        <v>10</v>
      </c>
      <c r="D28" s="1" t="s">
        <v>1</v>
      </c>
      <c r="E28" s="1" t="s">
        <v>65</v>
      </c>
      <c r="F28" s="1"/>
      <c r="G28" s="1"/>
      <c r="H28" s="2"/>
      <c r="I28" s="24">
        <f t="shared" ref="I28:J28" si="10">I29+I30+I31</f>
        <v>23826.699999999997</v>
      </c>
      <c r="J28" s="24">
        <f t="shared" si="10"/>
        <v>23826.699999999997</v>
      </c>
      <c r="K28" s="11"/>
      <c r="L28" s="11"/>
      <c r="M28" s="11"/>
      <c r="N28" s="11"/>
      <c r="O28" s="11"/>
      <c r="P28" s="11"/>
      <c r="Q28" s="11"/>
      <c r="R28" s="11"/>
      <c r="S28" s="11"/>
      <c r="T28" s="11"/>
      <c r="U28" s="11"/>
      <c r="V28" s="11"/>
      <c r="W28" s="11"/>
      <c r="X28" s="11"/>
      <c r="Y28" s="11"/>
    </row>
    <row r="29" spans="1:25" s="9" customFormat="1" ht="31.5" customHeight="1" x14ac:dyDescent="0.25">
      <c r="A29" s="3" t="s">
        <v>88</v>
      </c>
      <c r="B29" s="1" t="s">
        <v>1</v>
      </c>
      <c r="C29" s="1" t="s">
        <v>10</v>
      </c>
      <c r="D29" s="1" t="s">
        <v>1</v>
      </c>
      <c r="E29" s="1" t="s">
        <v>65</v>
      </c>
      <c r="F29" s="1" t="s">
        <v>83</v>
      </c>
      <c r="G29" s="1" t="s">
        <v>0</v>
      </c>
      <c r="H29" s="2" t="s">
        <v>9</v>
      </c>
      <c r="I29" s="24">
        <v>18935.599999999999</v>
      </c>
      <c r="J29" s="24">
        <v>18935.599999999999</v>
      </c>
    </row>
    <row r="30" spans="1:25" s="9" customFormat="1" ht="18" customHeight="1" x14ac:dyDescent="0.25">
      <c r="A30" s="3" t="s">
        <v>152</v>
      </c>
      <c r="B30" s="1" t="s">
        <v>1</v>
      </c>
      <c r="C30" s="1" t="s">
        <v>10</v>
      </c>
      <c r="D30" s="1" t="s">
        <v>1</v>
      </c>
      <c r="E30" s="1" t="s">
        <v>65</v>
      </c>
      <c r="F30" s="1" t="s">
        <v>100</v>
      </c>
      <c r="G30" s="1" t="s">
        <v>0</v>
      </c>
      <c r="H30" s="2" t="s">
        <v>9</v>
      </c>
      <c r="I30" s="24">
        <v>3200</v>
      </c>
      <c r="J30" s="24">
        <v>3200</v>
      </c>
      <c r="K30" s="11"/>
      <c r="L30" s="11"/>
      <c r="M30" s="11"/>
      <c r="N30" s="11"/>
      <c r="O30" s="11"/>
      <c r="P30" s="11"/>
      <c r="Q30" s="11"/>
      <c r="R30" s="11"/>
      <c r="S30" s="11"/>
      <c r="T30" s="11"/>
      <c r="U30" s="11"/>
      <c r="V30" s="11"/>
      <c r="W30" s="11"/>
      <c r="X30" s="11"/>
      <c r="Y30" s="11"/>
    </row>
    <row r="31" spans="1:25" s="9" customFormat="1" ht="15.75" customHeight="1" x14ac:dyDescent="0.25">
      <c r="A31" s="3" t="s">
        <v>121</v>
      </c>
      <c r="B31" s="1" t="s">
        <v>1</v>
      </c>
      <c r="C31" s="1" t="s">
        <v>10</v>
      </c>
      <c r="D31" s="1" t="s">
        <v>1</v>
      </c>
      <c r="E31" s="1" t="s">
        <v>65</v>
      </c>
      <c r="F31" s="1" t="s">
        <v>84</v>
      </c>
      <c r="G31" s="1" t="s">
        <v>0</v>
      </c>
      <c r="H31" s="2" t="s">
        <v>9</v>
      </c>
      <c r="I31" s="24">
        <v>1691.1</v>
      </c>
      <c r="J31" s="24">
        <v>1691.1</v>
      </c>
      <c r="K31" s="11"/>
      <c r="L31" s="11"/>
      <c r="M31" s="11"/>
      <c r="N31" s="11"/>
      <c r="O31" s="11"/>
      <c r="P31" s="11"/>
      <c r="Q31" s="11"/>
      <c r="R31" s="11"/>
      <c r="S31" s="11"/>
      <c r="T31" s="11"/>
      <c r="U31" s="11"/>
      <c r="V31" s="11"/>
      <c r="W31" s="11"/>
      <c r="X31" s="11"/>
      <c r="Y31" s="11"/>
    </row>
    <row r="32" spans="1:25" s="9" customFormat="1" ht="87" hidden="1" customHeight="1" x14ac:dyDescent="0.25">
      <c r="A32" s="3" t="s">
        <v>58</v>
      </c>
      <c r="B32" s="1" t="s">
        <v>1</v>
      </c>
      <c r="C32" s="1" t="s">
        <v>10</v>
      </c>
      <c r="D32" s="1"/>
      <c r="E32" s="1" t="s">
        <v>59</v>
      </c>
      <c r="F32" s="1"/>
      <c r="G32" s="1"/>
      <c r="H32" s="2"/>
      <c r="I32" s="24">
        <f t="shared" ref="I32:J32" si="11">I33</f>
        <v>0</v>
      </c>
      <c r="J32" s="24">
        <f t="shared" si="11"/>
        <v>0</v>
      </c>
      <c r="K32" s="11"/>
      <c r="L32" s="11"/>
      <c r="M32" s="11"/>
      <c r="N32" s="11"/>
      <c r="O32" s="11"/>
      <c r="P32" s="11"/>
      <c r="Q32" s="11"/>
      <c r="R32" s="11"/>
      <c r="S32" s="11"/>
      <c r="T32" s="11"/>
      <c r="U32" s="11"/>
      <c r="V32" s="11"/>
      <c r="W32" s="11"/>
      <c r="X32" s="11"/>
      <c r="Y32" s="11"/>
    </row>
    <row r="33" spans="1:27" s="9" customFormat="1" ht="33" hidden="1" customHeight="1" x14ac:dyDescent="0.25">
      <c r="A33" s="3" t="s">
        <v>6</v>
      </c>
      <c r="B33" s="1" t="s">
        <v>1</v>
      </c>
      <c r="C33" s="1" t="s">
        <v>10</v>
      </c>
      <c r="D33" s="1"/>
      <c r="E33" s="1" t="s">
        <v>59</v>
      </c>
      <c r="F33" s="1" t="s">
        <v>7</v>
      </c>
      <c r="G33" s="1" t="s">
        <v>0</v>
      </c>
      <c r="H33" s="2" t="s">
        <v>9</v>
      </c>
      <c r="I33" s="24"/>
      <c r="J33" s="24"/>
      <c r="K33" s="11"/>
      <c r="L33" s="11"/>
      <c r="M33" s="11"/>
      <c r="N33" s="11"/>
      <c r="O33" s="11"/>
      <c r="P33" s="11"/>
      <c r="Q33" s="11"/>
      <c r="R33" s="11"/>
      <c r="S33" s="11"/>
      <c r="T33" s="11"/>
      <c r="U33" s="11"/>
      <c r="V33" s="11"/>
      <c r="W33" s="11"/>
      <c r="X33" s="11"/>
      <c r="Y33" s="11"/>
    </row>
    <row r="34" spans="1:27" s="9" customFormat="1" ht="68.25" hidden="1" customHeight="1" x14ac:dyDescent="0.25">
      <c r="A34" s="3" t="s">
        <v>60</v>
      </c>
      <c r="B34" s="1" t="s">
        <v>1</v>
      </c>
      <c r="C34" s="1" t="s">
        <v>10</v>
      </c>
      <c r="D34" s="1"/>
      <c r="E34" s="1" t="s">
        <v>5</v>
      </c>
      <c r="F34" s="1"/>
      <c r="G34" s="1"/>
      <c r="H34" s="2"/>
      <c r="I34" s="24">
        <f t="shared" ref="I34:J34" si="12">I35</f>
        <v>0</v>
      </c>
      <c r="J34" s="24">
        <f t="shared" si="12"/>
        <v>0</v>
      </c>
      <c r="K34" s="11"/>
      <c r="L34" s="11"/>
      <c r="M34" s="11"/>
      <c r="N34" s="11"/>
      <c r="O34" s="11"/>
      <c r="P34" s="11"/>
      <c r="Q34" s="11"/>
      <c r="R34" s="11"/>
      <c r="S34" s="11"/>
      <c r="T34" s="11"/>
      <c r="U34" s="11"/>
      <c r="V34" s="11"/>
      <c r="W34" s="11"/>
      <c r="X34" s="11"/>
      <c r="Y34" s="11"/>
    </row>
    <row r="35" spans="1:27" s="9" customFormat="1" ht="21" hidden="1" customHeight="1" x14ac:dyDescent="0.25">
      <c r="A35" s="3" t="s">
        <v>6</v>
      </c>
      <c r="B35" s="1" t="s">
        <v>1</v>
      </c>
      <c r="C35" s="1" t="s">
        <v>10</v>
      </c>
      <c r="D35" s="1"/>
      <c r="E35" s="1" t="s">
        <v>5</v>
      </c>
      <c r="F35" s="1" t="s">
        <v>7</v>
      </c>
      <c r="G35" s="1" t="s">
        <v>0</v>
      </c>
      <c r="H35" s="2" t="s">
        <v>9</v>
      </c>
      <c r="I35" s="24"/>
      <c r="J35" s="24"/>
      <c r="K35" s="11"/>
      <c r="L35" s="11"/>
      <c r="M35" s="11"/>
      <c r="N35" s="11"/>
      <c r="O35" s="11"/>
      <c r="P35" s="11"/>
      <c r="Q35" s="11"/>
      <c r="R35" s="11"/>
      <c r="S35" s="11"/>
      <c r="T35" s="11"/>
      <c r="U35" s="11"/>
      <c r="V35" s="11"/>
      <c r="W35" s="11"/>
      <c r="X35" s="11"/>
      <c r="Y35" s="11"/>
    </row>
    <row r="36" spans="1:27" s="9" customFormat="1" ht="23.45" customHeight="1" x14ac:dyDescent="0.25">
      <c r="A36" s="3" t="s">
        <v>81</v>
      </c>
      <c r="B36" s="1" t="s">
        <v>1</v>
      </c>
      <c r="C36" s="1" t="s">
        <v>10</v>
      </c>
      <c r="D36" s="1" t="s">
        <v>1</v>
      </c>
      <c r="E36" s="1" t="s">
        <v>104</v>
      </c>
      <c r="F36" s="1"/>
      <c r="G36" s="1"/>
      <c r="H36" s="2"/>
      <c r="I36" s="24">
        <f>SUM(I37:I42)</f>
        <v>113280.10000000002</v>
      </c>
      <c r="J36" s="24">
        <f>SUM(J37:J42)</f>
        <v>119362.8</v>
      </c>
    </row>
    <row r="37" spans="1:27" s="9" customFormat="1" ht="21.75" customHeight="1" x14ac:dyDescent="0.25">
      <c r="A37" s="3" t="s">
        <v>80</v>
      </c>
      <c r="B37" s="1" t="s">
        <v>1</v>
      </c>
      <c r="C37" s="1" t="s">
        <v>10</v>
      </c>
      <c r="D37" s="1" t="s">
        <v>1</v>
      </c>
      <c r="E37" s="1" t="s">
        <v>104</v>
      </c>
      <c r="F37" s="1" t="s">
        <v>82</v>
      </c>
      <c r="G37" s="1" t="s">
        <v>0</v>
      </c>
      <c r="H37" s="2" t="s">
        <v>9</v>
      </c>
      <c r="I37" s="24">
        <v>76121.8</v>
      </c>
      <c r="J37" s="24">
        <v>79943.199999999997</v>
      </c>
    </row>
    <row r="38" spans="1:27" s="9" customFormat="1" ht="40.5" customHeight="1" x14ac:dyDescent="0.25">
      <c r="A38" s="3" t="s">
        <v>88</v>
      </c>
      <c r="B38" s="1" t="s">
        <v>1</v>
      </c>
      <c r="C38" s="1" t="s">
        <v>10</v>
      </c>
      <c r="D38" s="1" t="s">
        <v>1</v>
      </c>
      <c r="E38" s="1" t="s">
        <v>104</v>
      </c>
      <c r="F38" s="1" t="s">
        <v>83</v>
      </c>
      <c r="G38" s="1" t="s">
        <v>0</v>
      </c>
      <c r="H38" s="2" t="s">
        <v>9</v>
      </c>
      <c r="I38" s="24">
        <v>5729.6</v>
      </c>
      <c r="J38" s="24">
        <v>6017.9</v>
      </c>
    </row>
    <row r="39" spans="1:27" s="9" customFormat="1" ht="25.5" customHeight="1" x14ac:dyDescent="0.25">
      <c r="A39" s="3" t="s">
        <v>152</v>
      </c>
      <c r="B39" s="1" t="s">
        <v>1</v>
      </c>
      <c r="C39" s="1" t="s">
        <v>10</v>
      </c>
      <c r="D39" s="1" t="s">
        <v>1</v>
      </c>
      <c r="E39" s="1" t="s">
        <v>104</v>
      </c>
      <c r="F39" s="1" t="s">
        <v>100</v>
      </c>
      <c r="G39" s="1" t="s">
        <v>0</v>
      </c>
      <c r="H39" s="2" t="s">
        <v>9</v>
      </c>
      <c r="I39" s="24">
        <v>30491.9</v>
      </c>
      <c r="J39" s="24">
        <v>32410.400000000001</v>
      </c>
      <c r="K39" s="11"/>
      <c r="L39" s="11"/>
      <c r="M39" s="11"/>
      <c r="N39" s="11"/>
      <c r="O39" s="11"/>
      <c r="P39" s="11"/>
      <c r="Q39" s="11"/>
      <c r="R39" s="11"/>
      <c r="S39" s="11"/>
      <c r="T39" s="11"/>
      <c r="U39" s="11"/>
      <c r="V39" s="11"/>
      <c r="W39" s="11"/>
      <c r="X39" s="11"/>
      <c r="Y39" s="11"/>
    </row>
    <row r="40" spans="1:27" s="6" customFormat="1" ht="24.6" customHeight="1" x14ac:dyDescent="0.25">
      <c r="A40" s="3" t="s">
        <v>80</v>
      </c>
      <c r="B40" s="4" t="s">
        <v>1</v>
      </c>
      <c r="C40" s="4" t="s">
        <v>10</v>
      </c>
      <c r="D40" s="4" t="s">
        <v>1</v>
      </c>
      <c r="E40" s="4" t="s">
        <v>104</v>
      </c>
      <c r="F40" s="4" t="s">
        <v>82</v>
      </c>
      <c r="G40" s="4" t="s">
        <v>0</v>
      </c>
      <c r="H40" s="22" t="s">
        <v>26</v>
      </c>
      <c r="I40" s="26">
        <v>568.20000000000005</v>
      </c>
      <c r="J40" s="26">
        <v>596.1</v>
      </c>
      <c r="K40" s="5"/>
      <c r="L40" s="5"/>
      <c r="Q40" s="7"/>
    </row>
    <row r="41" spans="1:27" s="6" customFormat="1" ht="41.25" customHeight="1" x14ac:dyDescent="0.25">
      <c r="A41" s="3" t="s">
        <v>309</v>
      </c>
      <c r="B41" s="4" t="s">
        <v>1</v>
      </c>
      <c r="C41" s="4" t="s">
        <v>10</v>
      </c>
      <c r="D41" s="4" t="s">
        <v>1</v>
      </c>
      <c r="E41" s="4" t="s">
        <v>104</v>
      </c>
      <c r="F41" s="4" t="s">
        <v>83</v>
      </c>
      <c r="G41" s="4" t="s">
        <v>0</v>
      </c>
      <c r="H41" s="22" t="s">
        <v>26</v>
      </c>
      <c r="I41" s="26">
        <v>42.8</v>
      </c>
      <c r="J41" s="26">
        <v>45.2</v>
      </c>
      <c r="K41" s="5"/>
      <c r="L41" s="5"/>
      <c r="M41" s="5"/>
      <c r="N41" s="5"/>
      <c r="O41" s="5"/>
      <c r="P41" s="5"/>
      <c r="Q41" s="7"/>
      <c r="R41" s="5"/>
      <c r="S41" s="5"/>
      <c r="T41" s="5"/>
      <c r="U41" s="5"/>
      <c r="V41" s="5"/>
      <c r="W41" s="5"/>
      <c r="X41" s="5"/>
      <c r="Y41" s="5"/>
      <c r="Z41" s="5"/>
      <c r="AA41" s="5"/>
    </row>
    <row r="42" spans="1:27" s="6" customFormat="1" ht="22.9" customHeight="1" x14ac:dyDescent="0.25">
      <c r="A42" s="3" t="s">
        <v>329</v>
      </c>
      <c r="B42" s="4" t="s">
        <v>1</v>
      </c>
      <c r="C42" s="4" t="s">
        <v>10</v>
      </c>
      <c r="D42" s="4" t="s">
        <v>1</v>
      </c>
      <c r="E42" s="4" t="s">
        <v>104</v>
      </c>
      <c r="F42" s="4" t="s">
        <v>100</v>
      </c>
      <c r="G42" s="4" t="s">
        <v>0</v>
      </c>
      <c r="H42" s="22" t="s">
        <v>26</v>
      </c>
      <c r="I42" s="26">
        <v>325.8</v>
      </c>
      <c r="J42" s="26">
        <v>350</v>
      </c>
      <c r="K42" s="5"/>
      <c r="L42" s="5"/>
      <c r="M42" s="5"/>
      <c r="N42" s="5"/>
      <c r="O42" s="5"/>
      <c r="P42" s="5"/>
      <c r="Q42" s="7"/>
      <c r="R42" s="5"/>
      <c r="S42" s="5"/>
      <c r="T42" s="5"/>
      <c r="U42" s="5"/>
      <c r="V42" s="5"/>
      <c r="W42" s="5"/>
      <c r="X42" s="5"/>
      <c r="Y42" s="5"/>
      <c r="Z42" s="5"/>
      <c r="AA42" s="5"/>
    </row>
    <row r="43" spans="1:27" s="9" customFormat="1" ht="33" customHeight="1" x14ac:dyDescent="0.25">
      <c r="A43" s="3" t="s">
        <v>66</v>
      </c>
      <c r="B43" s="1" t="s">
        <v>1</v>
      </c>
      <c r="C43" s="1" t="s">
        <v>10</v>
      </c>
      <c r="D43" s="1" t="s">
        <v>9</v>
      </c>
      <c r="E43" s="1" t="s">
        <v>67</v>
      </c>
      <c r="F43" s="1"/>
      <c r="G43" s="1"/>
      <c r="H43" s="2"/>
      <c r="I43" s="24">
        <f t="shared" ref="I43:J43" si="13">I44</f>
        <v>3127.6</v>
      </c>
      <c r="J43" s="24">
        <f t="shared" si="13"/>
        <v>3252.6</v>
      </c>
      <c r="K43" s="11"/>
      <c r="L43" s="11"/>
      <c r="M43" s="11"/>
      <c r="N43" s="11"/>
      <c r="O43" s="11"/>
      <c r="P43" s="11"/>
      <c r="Q43" s="11"/>
      <c r="R43" s="11"/>
      <c r="S43" s="11"/>
      <c r="T43" s="11"/>
      <c r="U43" s="11"/>
      <c r="V43" s="11"/>
      <c r="W43" s="11"/>
      <c r="X43" s="11"/>
      <c r="Y43" s="11"/>
    </row>
    <row r="44" spans="1:27" s="9" customFormat="1" ht="73.900000000000006" customHeight="1" x14ac:dyDescent="0.25">
      <c r="A44" s="3" t="s">
        <v>89</v>
      </c>
      <c r="B44" s="1" t="s">
        <v>1</v>
      </c>
      <c r="C44" s="1" t="s">
        <v>10</v>
      </c>
      <c r="D44" s="1" t="s">
        <v>9</v>
      </c>
      <c r="E44" s="1" t="s">
        <v>105</v>
      </c>
      <c r="F44" s="1"/>
      <c r="G44" s="1"/>
      <c r="H44" s="2"/>
      <c r="I44" s="24">
        <f t="shared" ref="I44:J44" si="14">SUM(I45:I46)</f>
        <v>3127.6</v>
      </c>
      <c r="J44" s="24">
        <f t="shared" si="14"/>
        <v>3252.6</v>
      </c>
      <c r="K44" s="11"/>
      <c r="L44" s="11"/>
      <c r="M44" s="11"/>
      <c r="N44" s="11"/>
      <c r="O44" s="11"/>
      <c r="P44" s="11"/>
      <c r="Q44" s="11"/>
      <c r="R44" s="11"/>
      <c r="S44" s="11"/>
      <c r="T44" s="11"/>
      <c r="U44" s="11"/>
      <c r="V44" s="11"/>
      <c r="W44" s="11"/>
      <c r="X44" s="11"/>
      <c r="Y44" s="11"/>
    </row>
    <row r="45" spans="1:27" s="9" customFormat="1" ht="33" customHeight="1" x14ac:dyDescent="0.25">
      <c r="A45" s="3" t="s">
        <v>88</v>
      </c>
      <c r="B45" s="1" t="s">
        <v>1</v>
      </c>
      <c r="C45" s="1" t="s">
        <v>10</v>
      </c>
      <c r="D45" s="1" t="s">
        <v>9</v>
      </c>
      <c r="E45" s="1" t="s">
        <v>105</v>
      </c>
      <c r="F45" s="1" t="s">
        <v>83</v>
      </c>
      <c r="G45" s="1" t="s">
        <v>0</v>
      </c>
      <c r="H45" s="2" t="s">
        <v>9</v>
      </c>
      <c r="I45" s="24">
        <v>2177.6</v>
      </c>
      <c r="J45" s="24">
        <v>2302.6</v>
      </c>
      <c r="K45" s="11"/>
      <c r="L45" s="11"/>
      <c r="M45" s="11"/>
      <c r="N45" s="11"/>
      <c r="O45" s="11"/>
      <c r="P45" s="11"/>
      <c r="Q45" s="11"/>
      <c r="R45" s="11"/>
      <c r="S45" s="11"/>
      <c r="T45" s="11"/>
      <c r="U45" s="11"/>
      <c r="V45" s="11"/>
      <c r="W45" s="11"/>
      <c r="X45" s="11"/>
      <c r="Y45" s="11"/>
    </row>
    <row r="46" spans="1:27" s="9" customFormat="1" x14ac:dyDescent="0.25">
      <c r="A46" s="3" t="s">
        <v>152</v>
      </c>
      <c r="B46" s="1" t="s">
        <v>1</v>
      </c>
      <c r="C46" s="1" t="s">
        <v>10</v>
      </c>
      <c r="D46" s="1" t="s">
        <v>9</v>
      </c>
      <c r="E46" s="1" t="s">
        <v>105</v>
      </c>
      <c r="F46" s="1" t="s">
        <v>100</v>
      </c>
      <c r="G46" s="1" t="s">
        <v>0</v>
      </c>
      <c r="H46" s="2" t="s">
        <v>9</v>
      </c>
      <c r="I46" s="24">
        <v>950</v>
      </c>
      <c r="J46" s="24">
        <v>950</v>
      </c>
      <c r="K46" s="11"/>
      <c r="L46" s="11"/>
      <c r="M46" s="11"/>
      <c r="N46" s="11"/>
      <c r="O46" s="11"/>
      <c r="P46" s="11"/>
      <c r="Q46" s="11"/>
      <c r="R46" s="11"/>
      <c r="S46" s="11"/>
      <c r="T46" s="11"/>
      <c r="U46" s="11"/>
      <c r="V46" s="11"/>
      <c r="W46" s="11"/>
      <c r="X46" s="11"/>
      <c r="Y46" s="11"/>
    </row>
    <row r="47" spans="1:27" s="9" customFormat="1" ht="31.5" x14ac:dyDescent="0.25">
      <c r="A47" s="3" t="s">
        <v>70</v>
      </c>
      <c r="B47" s="1" t="s">
        <v>1</v>
      </c>
      <c r="C47" s="1" t="s">
        <v>10</v>
      </c>
      <c r="D47" s="1" t="s">
        <v>26</v>
      </c>
      <c r="E47" s="1" t="s">
        <v>67</v>
      </c>
      <c r="F47" s="1"/>
      <c r="G47" s="1"/>
      <c r="H47" s="2"/>
      <c r="I47" s="24">
        <f t="shared" ref="I47:J47" si="15">I48</f>
        <v>6016.5999999999995</v>
      </c>
      <c r="J47" s="24">
        <f t="shared" si="15"/>
        <v>6016.5999999999995</v>
      </c>
      <c r="K47" s="11"/>
      <c r="L47" s="11"/>
      <c r="M47" s="11"/>
      <c r="N47" s="11"/>
      <c r="O47" s="11"/>
      <c r="P47" s="11"/>
      <c r="Q47" s="11"/>
      <c r="R47" s="11"/>
      <c r="S47" s="11"/>
      <c r="T47" s="11"/>
      <c r="U47" s="11"/>
      <c r="V47" s="11"/>
      <c r="W47" s="11"/>
      <c r="X47" s="11"/>
      <c r="Y47" s="11"/>
    </row>
    <row r="48" spans="1:27" s="9" customFormat="1" ht="60.75" customHeight="1" x14ac:dyDescent="0.25">
      <c r="A48" s="3" t="s">
        <v>71</v>
      </c>
      <c r="B48" s="1" t="s">
        <v>1</v>
      </c>
      <c r="C48" s="1" t="s">
        <v>10</v>
      </c>
      <c r="D48" s="1" t="s">
        <v>26</v>
      </c>
      <c r="E48" s="1" t="s">
        <v>87</v>
      </c>
      <c r="F48" s="1"/>
      <c r="G48" s="1"/>
      <c r="H48" s="2"/>
      <c r="I48" s="24">
        <f t="shared" ref="I48:J48" si="16">I49+I50+I51</f>
        <v>6016.5999999999995</v>
      </c>
      <c r="J48" s="24">
        <f t="shared" si="16"/>
        <v>6016.5999999999995</v>
      </c>
    </row>
    <row r="49" spans="1:25" s="9" customFormat="1" ht="19.5" customHeight="1" x14ac:dyDescent="0.25">
      <c r="A49" s="3" t="s">
        <v>80</v>
      </c>
      <c r="B49" s="1" t="s">
        <v>1</v>
      </c>
      <c r="C49" s="1" t="s">
        <v>10</v>
      </c>
      <c r="D49" s="1" t="s">
        <v>26</v>
      </c>
      <c r="E49" s="1" t="s">
        <v>87</v>
      </c>
      <c r="F49" s="1" t="s">
        <v>82</v>
      </c>
      <c r="G49" s="1" t="s">
        <v>0</v>
      </c>
      <c r="H49" s="2" t="s">
        <v>9</v>
      </c>
      <c r="I49" s="24">
        <v>2399.1</v>
      </c>
      <c r="J49" s="24">
        <v>2399.1</v>
      </c>
    </row>
    <row r="50" spans="1:25" s="9" customFormat="1" ht="31.5" x14ac:dyDescent="0.25">
      <c r="A50" s="3" t="s">
        <v>158</v>
      </c>
      <c r="B50" s="1" t="s">
        <v>1</v>
      </c>
      <c r="C50" s="1" t="s">
        <v>10</v>
      </c>
      <c r="D50" s="1" t="s">
        <v>26</v>
      </c>
      <c r="E50" s="1" t="s">
        <v>87</v>
      </c>
      <c r="F50" s="1" t="s">
        <v>86</v>
      </c>
      <c r="G50" s="1" t="s">
        <v>0</v>
      </c>
      <c r="H50" s="2" t="s">
        <v>9</v>
      </c>
      <c r="I50" s="24">
        <v>2357.1999999999998</v>
      </c>
      <c r="J50" s="24">
        <v>2357.1999999999998</v>
      </c>
    </row>
    <row r="51" spans="1:25" s="9" customFormat="1" x14ac:dyDescent="0.25">
      <c r="A51" s="3" t="s">
        <v>152</v>
      </c>
      <c r="B51" s="1" t="s">
        <v>1</v>
      </c>
      <c r="C51" s="1" t="s">
        <v>10</v>
      </c>
      <c r="D51" s="1" t="s">
        <v>26</v>
      </c>
      <c r="E51" s="1" t="s">
        <v>87</v>
      </c>
      <c r="F51" s="1" t="s">
        <v>100</v>
      </c>
      <c r="G51" s="1" t="s">
        <v>0</v>
      </c>
      <c r="H51" s="2" t="s">
        <v>9</v>
      </c>
      <c r="I51" s="24">
        <v>1260.3</v>
      </c>
      <c r="J51" s="24">
        <v>1260.3</v>
      </c>
      <c r="K51" s="11"/>
      <c r="L51" s="11"/>
      <c r="M51" s="11"/>
      <c r="N51" s="11"/>
      <c r="O51" s="11"/>
      <c r="P51" s="11"/>
      <c r="Q51" s="11"/>
      <c r="R51" s="11"/>
      <c r="S51" s="11"/>
      <c r="T51" s="11"/>
      <c r="U51" s="11"/>
      <c r="V51" s="11"/>
      <c r="W51" s="11"/>
      <c r="X51" s="11"/>
      <c r="Y51" s="11"/>
    </row>
    <row r="52" spans="1:25" s="9" customFormat="1" ht="24.75" customHeight="1" x14ac:dyDescent="0.25">
      <c r="A52" s="3" t="s">
        <v>90</v>
      </c>
      <c r="B52" s="1" t="s">
        <v>1</v>
      </c>
      <c r="C52" s="1" t="s">
        <v>11</v>
      </c>
      <c r="D52" s="1" t="s">
        <v>2</v>
      </c>
      <c r="E52" s="1" t="s">
        <v>67</v>
      </c>
      <c r="F52" s="1"/>
      <c r="G52" s="1"/>
      <c r="H52" s="2" t="s">
        <v>12</v>
      </c>
      <c r="I52" s="24">
        <f t="shared" ref="I52:J52" si="17">I53+I59</f>
        <v>5636.5</v>
      </c>
      <c r="J52" s="24">
        <f t="shared" si="17"/>
        <v>5636.5</v>
      </c>
      <c r="K52" s="11"/>
      <c r="L52" s="11"/>
      <c r="M52" s="11"/>
      <c r="N52" s="11"/>
      <c r="O52" s="11"/>
      <c r="P52" s="11"/>
      <c r="Q52" s="11"/>
      <c r="R52" s="11"/>
      <c r="S52" s="11"/>
      <c r="T52" s="11"/>
      <c r="U52" s="11"/>
      <c r="V52" s="11"/>
      <c r="W52" s="11"/>
      <c r="X52" s="11"/>
      <c r="Y52" s="11"/>
    </row>
    <row r="53" spans="1:25" s="9" customFormat="1" ht="34.5" customHeight="1" x14ac:dyDescent="0.25">
      <c r="A53" s="3" t="s">
        <v>165</v>
      </c>
      <c r="B53" s="1" t="s">
        <v>1</v>
      </c>
      <c r="C53" s="1" t="s">
        <v>11</v>
      </c>
      <c r="D53" s="1" t="s">
        <v>1</v>
      </c>
      <c r="E53" s="1" t="s">
        <v>67</v>
      </c>
      <c r="F53" s="1"/>
      <c r="G53" s="1"/>
      <c r="H53" s="2"/>
      <c r="I53" s="24">
        <f t="shared" ref="I53:J53" si="18">I54</f>
        <v>4870</v>
      </c>
      <c r="J53" s="24">
        <f t="shared" si="18"/>
        <v>4870</v>
      </c>
      <c r="K53" s="11"/>
      <c r="L53" s="11"/>
      <c r="M53" s="11"/>
      <c r="N53" s="11"/>
      <c r="O53" s="11"/>
      <c r="P53" s="11"/>
      <c r="Q53" s="11"/>
      <c r="R53" s="11"/>
      <c r="S53" s="11"/>
      <c r="T53" s="11"/>
      <c r="U53" s="11"/>
      <c r="V53" s="11"/>
      <c r="W53" s="11"/>
      <c r="X53" s="11"/>
      <c r="Y53" s="11"/>
    </row>
    <row r="54" spans="1:25" s="9" customFormat="1" ht="31.5" customHeight="1" x14ac:dyDescent="0.25">
      <c r="A54" s="3" t="s">
        <v>64</v>
      </c>
      <c r="B54" s="1" t="s">
        <v>1</v>
      </c>
      <c r="C54" s="1" t="s">
        <v>11</v>
      </c>
      <c r="D54" s="1" t="s">
        <v>1</v>
      </c>
      <c r="E54" s="1" t="s">
        <v>65</v>
      </c>
      <c r="F54" s="1"/>
      <c r="G54" s="1"/>
      <c r="H54" s="2"/>
      <c r="I54" s="24">
        <f t="shared" ref="I54:J54" si="19">I55+I56+I57+I58</f>
        <v>4870</v>
      </c>
      <c r="J54" s="24">
        <f t="shared" si="19"/>
        <v>4870</v>
      </c>
      <c r="K54" s="11"/>
      <c r="L54" s="11"/>
      <c r="M54" s="11"/>
      <c r="N54" s="11"/>
      <c r="O54" s="11"/>
      <c r="P54" s="11"/>
      <c r="Q54" s="11"/>
      <c r="R54" s="11"/>
      <c r="S54" s="11"/>
      <c r="T54" s="11"/>
      <c r="U54" s="11"/>
      <c r="V54" s="11"/>
      <c r="W54" s="11"/>
      <c r="X54" s="11"/>
      <c r="Y54" s="11"/>
    </row>
    <row r="55" spans="1:25" s="9" customFormat="1" ht="18" customHeight="1" x14ac:dyDescent="0.25">
      <c r="A55" s="3" t="s">
        <v>80</v>
      </c>
      <c r="B55" s="1" t="s">
        <v>1</v>
      </c>
      <c r="C55" s="1" t="s">
        <v>11</v>
      </c>
      <c r="D55" s="1" t="s">
        <v>1</v>
      </c>
      <c r="E55" s="1" t="s">
        <v>65</v>
      </c>
      <c r="F55" s="1" t="s">
        <v>82</v>
      </c>
      <c r="G55" s="1" t="s">
        <v>0</v>
      </c>
      <c r="H55" s="2" t="s">
        <v>26</v>
      </c>
      <c r="I55" s="24">
        <v>1670</v>
      </c>
      <c r="J55" s="24">
        <v>1670</v>
      </c>
    </row>
    <row r="56" spans="1:25" s="9" customFormat="1" ht="37.5" hidden="1" customHeight="1" x14ac:dyDescent="0.25">
      <c r="A56" s="3" t="s">
        <v>88</v>
      </c>
      <c r="B56" s="1" t="s">
        <v>1</v>
      </c>
      <c r="C56" s="1" t="s">
        <v>11</v>
      </c>
      <c r="D56" s="1" t="s">
        <v>1</v>
      </c>
      <c r="E56" s="1" t="s">
        <v>65</v>
      </c>
      <c r="F56" s="1" t="s">
        <v>83</v>
      </c>
      <c r="G56" s="1" t="s">
        <v>0</v>
      </c>
      <c r="H56" s="2" t="s">
        <v>26</v>
      </c>
      <c r="I56" s="24">
        <v>0</v>
      </c>
      <c r="J56" s="24">
        <v>0</v>
      </c>
    </row>
    <row r="57" spans="1:25" s="9" customFormat="1" ht="18" customHeight="1" x14ac:dyDescent="0.25">
      <c r="A57" s="3" t="s">
        <v>152</v>
      </c>
      <c r="B57" s="1" t="s">
        <v>1</v>
      </c>
      <c r="C57" s="1" t="s">
        <v>11</v>
      </c>
      <c r="D57" s="1" t="s">
        <v>1</v>
      </c>
      <c r="E57" s="1" t="s">
        <v>65</v>
      </c>
      <c r="F57" s="1" t="s">
        <v>100</v>
      </c>
      <c r="G57" s="1" t="s">
        <v>0</v>
      </c>
      <c r="H57" s="2" t="s">
        <v>26</v>
      </c>
      <c r="I57" s="24">
        <v>3200</v>
      </c>
      <c r="J57" s="24">
        <v>3200</v>
      </c>
      <c r="K57" s="11"/>
      <c r="L57" s="11"/>
      <c r="M57" s="11"/>
      <c r="N57" s="11"/>
      <c r="O57" s="11"/>
      <c r="P57" s="11"/>
      <c r="Q57" s="11"/>
      <c r="R57" s="11"/>
      <c r="S57" s="11"/>
      <c r="T57" s="11"/>
      <c r="U57" s="11"/>
      <c r="V57" s="11"/>
      <c r="W57" s="11"/>
      <c r="X57" s="11"/>
      <c r="Y57" s="11"/>
    </row>
    <row r="58" spans="1:25" s="9" customFormat="1" ht="18.75" hidden="1" customHeight="1" x14ac:dyDescent="0.25">
      <c r="A58" s="3" t="s">
        <v>121</v>
      </c>
      <c r="B58" s="1" t="s">
        <v>1</v>
      </c>
      <c r="C58" s="1" t="s">
        <v>11</v>
      </c>
      <c r="D58" s="1" t="s">
        <v>1</v>
      </c>
      <c r="E58" s="1" t="s">
        <v>65</v>
      </c>
      <c r="F58" s="1" t="s">
        <v>84</v>
      </c>
      <c r="G58" s="1" t="s">
        <v>0</v>
      </c>
      <c r="H58" s="2" t="s">
        <v>26</v>
      </c>
      <c r="I58" s="24"/>
      <c r="J58" s="24"/>
      <c r="K58" s="11"/>
      <c r="L58" s="11"/>
      <c r="M58" s="11"/>
      <c r="N58" s="11"/>
      <c r="O58" s="11"/>
      <c r="P58" s="11"/>
      <c r="Q58" s="11"/>
      <c r="R58" s="11"/>
      <c r="S58" s="11"/>
      <c r="T58" s="11"/>
      <c r="U58" s="11"/>
      <c r="V58" s="11"/>
      <c r="W58" s="11"/>
      <c r="X58" s="11"/>
      <c r="Y58" s="11"/>
    </row>
    <row r="59" spans="1:25" s="9" customFormat="1" ht="30.6" customHeight="1" x14ac:dyDescent="0.25">
      <c r="A59" s="3" t="s">
        <v>70</v>
      </c>
      <c r="B59" s="1" t="s">
        <v>1</v>
      </c>
      <c r="C59" s="1" t="s">
        <v>11</v>
      </c>
      <c r="D59" s="1" t="s">
        <v>9</v>
      </c>
      <c r="E59" s="1" t="s">
        <v>67</v>
      </c>
      <c r="F59" s="1"/>
      <c r="G59" s="1"/>
      <c r="H59" s="2"/>
      <c r="I59" s="24">
        <f t="shared" ref="I59:J59" si="20">I60</f>
        <v>766.5</v>
      </c>
      <c r="J59" s="24">
        <f t="shared" si="20"/>
        <v>766.5</v>
      </c>
      <c r="K59" s="11"/>
      <c r="L59" s="11"/>
      <c r="M59" s="11"/>
      <c r="N59" s="11"/>
      <c r="O59" s="11"/>
      <c r="P59" s="11"/>
      <c r="Q59" s="11"/>
      <c r="R59" s="11"/>
      <c r="S59" s="11"/>
      <c r="T59" s="11"/>
      <c r="U59" s="11"/>
      <c r="V59" s="11"/>
      <c r="W59" s="11"/>
      <c r="X59" s="11"/>
      <c r="Y59" s="11"/>
    </row>
    <row r="60" spans="1:25" s="9" customFormat="1" ht="60" customHeight="1" x14ac:dyDescent="0.25">
      <c r="A60" s="3" t="s">
        <v>91</v>
      </c>
      <c r="B60" s="1" t="s">
        <v>1</v>
      </c>
      <c r="C60" s="1" t="s">
        <v>11</v>
      </c>
      <c r="D60" s="1" t="s">
        <v>9</v>
      </c>
      <c r="E60" s="1" t="s">
        <v>87</v>
      </c>
      <c r="F60" s="1"/>
      <c r="G60" s="1"/>
      <c r="H60" s="2"/>
      <c r="I60" s="24">
        <f t="shared" ref="I60:J60" si="21">I61+I62+I63</f>
        <v>766.5</v>
      </c>
      <c r="J60" s="24">
        <f t="shared" si="21"/>
        <v>766.5</v>
      </c>
    </row>
    <row r="61" spans="1:25" s="9" customFormat="1" ht="22.5" customHeight="1" x14ac:dyDescent="0.25">
      <c r="A61" s="3" t="s">
        <v>80</v>
      </c>
      <c r="B61" s="1" t="s">
        <v>1</v>
      </c>
      <c r="C61" s="1" t="s">
        <v>11</v>
      </c>
      <c r="D61" s="1" t="s">
        <v>9</v>
      </c>
      <c r="E61" s="1" t="s">
        <v>87</v>
      </c>
      <c r="F61" s="1" t="s">
        <v>82</v>
      </c>
      <c r="G61" s="1" t="s">
        <v>0</v>
      </c>
      <c r="H61" s="2" t="s">
        <v>9</v>
      </c>
      <c r="I61" s="24">
        <v>170</v>
      </c>
      <c r="J61" s="24">
        <v>170</v>
      </c>
    </row>
    <row r="62" spans="1:25" s="9" customFormat="1" ht="31.5" x14ac:dyDescent="0.25">
      <c r="A62" s="3" t="s">
        <v>158</v>
      </c>
      <c r="B62" s="1" t="s">
        <v>1</v>
      </c>
      <c r="C62" s="1" t="s">
        <v>11</v>
      </c>
      <c r="D62" s="1" t="s">
        <v>9</v>
      </c>
      <c r="E62" s="1" t="s">
        <v>87</v>
      </c>
      <c r="F62" s="1" t="s">
        <v>86</v>
      </c>
      <c r="G62" s="1" t="s">
        <v>0</v>
      </c>
      <c r="H62" s="2" t="s">
        <v>9</v>
      </c>
      <c r="I62" s="24">
        <v>65</v>
      </c>
      <c r="J62" s="24">
        <v>65</v>
      </c>
    </row>
    <row r="63" spans="1:25" s="9" customFormat="1" ht="22.5" customHeight="1" x14ac:dyDescent="0.25">
      <c r="A63" s="3" t="s">
        <v>152</v>
      </c>
      <c r="B63" s="1" t="s">
        <v>1</v>
      </c>
      <c r="C63" s="1" t="s">
        <v>11</v>
      </c>
      <c r="D63" s="1" t="s">
        <v>9</v>
      </c>
      <c r="E63" s="1" t="s">
        <v>87</v>
      </c>
      <c r="F63" s="1" t="s">
        <v>100</v>
      </c>
      <c r="G63" s="1" t="s">
        <v>0</v>
      </c>
      <c r="H63" s="2" t="s">
        <v>9</v>
      </c>
      <c r="I63" s="24">
        <v>531.5</v>
      </c>
      <c r="J63" s="24">
        <v>531.5</v>
      </c>
      <c r="K63" s="11"/>
      <c r="L63" s="11"/>
      <c r="M63" s="11"/>
      <c r="N63" s="11"/>
      <c r="O63" s="11"/>
      <c r="P63" s="11"/>
      <c r="Q63" s="11"/>
      <c r="R63" s="11"/>
      <c r="S63" s="11"/>
      <c r="T63" s="11"/>
      <c r="U63" s="11"/>
      <c r="V63" s="11"/>
      <c r="W63" s="11"/>
      <c r="X63" s="11"/>
      <c r="Y63" s="11"/>
    </row>
    <row r="64" spans="1:25" s="9" customFormat="1" ht="30" customHeight="1" x14ac:dyDescent="0.25">
      <c r="A64" s="3" t="s">
        <v>92</v>
      </c>
      <c r="B64" s="1" t="s">
        <v>1</v>
      </c>
      <c r="C64" s="1" t="s">
        <v>19</v>
      </c>
      <c r="D64" s="1" t="s">
        <v>62</v>
      </c>
      <c r="E64" s="1" t="s">
        <v>67</v>
      </c>
      <c r="F64" s="1"/>
      <c r="G64" s="1"/>
      <c r="H64" s="2"/>
      <c r="I64" s="24">
        <f t="shared" ref="I64:J64" si="22">I65</f>
        <v>371.8</v>
      </c>
      <c r="J64" s="24">
        <f t="shared" si="22"/>
        <v>371.8</v>
      </c>
    </row>
    <row r="65" spans="1:11" s="9" customFormat="1" ht="28.5" customHeight="1" x14ac:dyDescent="0.25">
      <c r="A65" s="3" t="s">
        <v>73</v>
      </c>
      <c r="B65" s="1" t="s">
        <v>1</v>
      </c>
      <c r="C65" s="1" t="s">
        <v>19</v>
      </c>
      <c r="D65" s="1" t="s">
        <v>1</v>
      </c>
      <c r="E65" s="1" t="s">
        <v>67</v>
      </c>
      <c r="F65" s="1"/>
      <c r="G65" s="1"/>
      <c r="H65" s="2"/>
      <c r="I65" s="24">
        <f t="shared" ref="I65:J65" si="23">I66+I69+I72+I68</f>
        <v>371.8</v>
      </c>
      <c r="J65" s="24">
        <f t="shared" si="23"/>
        <v>371.8</v>
      </c>
    </row>
    <row r="66" spans="1:11" s="9" customFormat="1" ht="29.25" customHeight="1" x14ac:dyDescent="0.25">
      <c r="A66" s="3" t="s">
        <v>88</v>
      </c>
      <c r="B66" s="1" t="s">
        <v>1</v>
      </c>
      <c r="C66" s="1" t="s">
        <v>19</v>
      </c>
      <c r="D66" s="1" t="s">
        <v>1</v>
      </c>
      <c r="E66" s="1" t="s">
        <v>98</v>
      </c>
      <c r="F66" s="1" t="s">
        <v>83</v>
      </c>
      <c r="G66" s="1" t="s">
        <v>0</v>
      </c>
      <c r="H66" s="2" t="s">
        <v>0</v>
      </c>
      <c r="I66" s="24">
        <v>336</v>
      </c>
      <c r="J66" s="24">
        <v>336</v>
      </c>
    </row>
    <row r="67" spans="1:11" s="9" customFormat="1" ht="15" hidden="1" customHeight="1" x14ac:dyDescent="0.25">
      <c r="A67" s="3" t="s">
        <v>152</v>
      </c>
      <c r="B67" s="1" t="s">
        <v>1</v>
      </c>
      <c r="C67" s="1" t="s">
        <v>19</v>
      </c>
      <c r="D67" s="1" t="s">
        <v>1</v>
      </c>
      <c r="E67" s="1" t="s">
        <v>98</v>
      </c>
      <c r="F67" s="1" t="s">
        <v>100</v>
      </c>
      <c r="G67" s="1" t="s">
        <v>0</v>
      </c>
      <c r="H67" s="2" t="s">
        <v>0</v>
      </c>
      <c r="I67" s="24">
        <v>0</v>
      </c>
      <c r="J67" s="24">
        <v>0</v>
      </c>
    </row>
    <row r="68" spans="1:11" s="9" customFormat="1" ht="0.75" customHeight="1" x14ac:dyDescent="0.25">
      <c r="A68" s="3" t="s">
        <v>152</v>
      </c>
      <c r="B68" s="1" t="s">
        <v>1</v>
      </c>
      <c r="C68" s="1" t="s">
        <v>19</v>
      </c>
      <c r="D68" s="1" t="s">
        <v>1</v>
      </c>
      <c r="E68" s="1" t="s">
        <v>98</v>
      </c>
      <c r="F68" s="1" t="s">
        <v>100</v>
      </c>
      <c r="G68" s="1" t="s">
        <v>0</v>
      </c>
      <c r="H68" s="2" t="s">
        <v>0</v>
      </c>
      <c r="I68" s="24"/>
      <c r="J68" s="24"/>
    </row>
    <row r="69" spans="1:11" ht="29.25" hidden="1" customHeight="1" x14ac:dyDescent="0.25">
      <c r="A69" s="3" t="s">
        <v>270</v>
      </c>
      <c r="B69" s="1" t="s">
        <v>1</v>
      </c>
      <c r="C69" s="1" t="s">
        <v>19</v>
      </c>
      <c r="D69" s="1" t="s">
        <v>1</v>
      </c>
      <c r="E69" s="1" t="s">
        <v>99</v>
      </c>
      <c r="F69" s="1"/>
      <c r="G69" s="1"/>
      <c r="H69" s="2"/>
      <c r="I69" s="24">
        <f t="shared" ref="I69:J69" si="24">I70+I71</f>
        <v>0</v>
      </c>
      <c r="J69" s="24">
        <f t="shared" si="24"/>
        <v>0</v>
      </c>
      <c r="K69" s="12"/>
    </row>
    <row r="70" spans="1:11" s="9" customFormat="1" ht="30.75" hidden="1" customHeight="1" x14ac:dyDescent="0.25">
      <c r="A70" s="3" t="s">
        <v>88</v>
      </c>
      <c r="B70" s="1" t="s">
        <v>1</v>
      </c>
      <c r="C70" s="1" t="s">
        <v>19</v>
      </c>
      <c r="D70" s="1" t="s">
        <v>1</v>
      </c>
      <c r="E70" s="1" t="s">
        <v>99</v>
      </c>
      <c r="F70" s="1" t="s">
        <v>83</v>
      </c>
      <c r="G70" s="1" t="s">
        <v>0</v>
      </c>
      <c r="H70" s="2" t="s">
        <v>0</v>
      </c>
      <c r="I70" s="24"/>
      <c r="J70" s="24"/>
    </row>
    <row r="71" spans="1:11" s="9" customFormat="1" hidden="1" x14ac:dyDescent="0.25">
      <c r="A71" s="3" t="s">
        <v>152</v>
      </c>
      <c r="B71" s="1" t="s">
        <v>1</v>
      </c>
      <c r="C71" s="1" t="s">
        <v>19</v>
      </c>
      <c r="D71" s="1" t="s">
        <v>1</v>
      </c>
      <c r="E71" s="1" t="s">
        <v>99</v>
      </c>
      <c r="F71" s="1" t="s">
        <v>100</v>
      </c>
      <c r="G71" s="1" t="s">
        <v>0</v>
      </c>
      <c r="H71" s="2" t="s">
        <v>0</v>
      </c>
      <c r="I71" s="24"/>
      <c r="J71" s="24"/>
    </row>
    <row r="72" spans="1:11" ht="28.5" customHeight="1" x14ac:dyDescent="0.25">
      <c r="A72" s="3" t="s">
        <v>271</v>
      </c>
      <c r="B72" s="1" t="s">
        <v>1</v>
      </c>
      <c r="C72" s="1" t="s">
        <v>19</v>
      </c>
      <c r="D72" s="1" t="s">
        <v>1</v>
      </c>
      <c r="E72" s="1" t="s">
        <v>101</v>
      </c>
      <c r="F72" s="1"/>
      <c r="G72" s="1"/>
      <c r="H72" s="2"/>
      <c r="I72" s="24">
        <f t="shared" ref="I72:J72" si="25">I73</f>
        <v>35.799999999999997</v>
      </c>
      <c r="J72" s="24">
        <f t="shared" si="25"/>
        <v>35.799999999999997</v>
      </c>
      <c r="K72" s="12"/>
    </row>
    <row r="73" spans="1:11" s="9" customFormat="1" ht="31.5" customHeight="1" x14ac:dyDescent="0.25">
      <c r="A73" s="3" t="s">
        <v>88</v>
      </c>
      <c r="B73" s="1" t="s">
        <v>1</v>
      </c>
      <c r="C73" s="1" t="s">
        <v>19</v>
      </c>
      <c r="D73" s="1" t="s">
        <v>1</v>
      </c>
      <c r="E73" s="1" t="s">
        <v>101</v>
      </c>
      <c r="F73" s="1" t="s">
        <v>83</v>
      </c>
      <c r="G73" s="1" t="s">
        <v>0</v>
      </c>
      <c r="H73" s="2" t="s">
        <v>0</v>
      </c>
      <c r="I73" s="24">
        <v>35.799999999999997</v>
      </c>
      <c r="J73" s="24">
        <v>35.799999999999997</v>
      </c>
    </row>
    <row r="74" spans="1:11" s="9" customFormat="1" ht="38.25" customHeight="1" x14ac:dyDescent="0.25">
      <c r="A74" s="3" t="s">
        <v>74</v>
      </c>
      <c r="B74" s="1" t="s">
        <v>1</v>
      </c>
      <c r="C74" s="1" t="s">
        <v>20</v>
      </c>
      <c r="D74" s="1" t="s">
        <v>62</v>
      </c>
      <c r="E74" s="1" t="s">
        <v>67</v>
      </c>
      <c r="F74" s="1"/>
      <c r="G74" s="1"/>
      <c r="H74" s="2"/>
      <c r="I74" s="24">
        <f t="shared" ref="I74:J74" si="26">I76</f>
        <v>20</v>
      </c>
      <c r="J74" s="24">
        <f t="shared" si="26"/>
        <v>20</v>
      </c>
    </row>
    <row r="75" spans="1:11" s="9" customFormat="1" ht="30" customHeight="1" x14ac:dyDescent="0.25">
      <c r="A75" s="3" t="s">
        <v>77</v>
      </c>
      <c r="B75" s="1" t="s">
        <v>1</v>
      </c>
      <c r="C75" s="1" t="s">
        <v>20</v>
      </c>
      <c r="D75" s="1" t="s">
        <v>1</v>
      </c>
      <c r="E75" s="1" t="s">
        <v>67</v>
      </c>
      <c r="F75" s="1"/>
      <c r="G75" s="1"/>
      <c r="H75" s="2"/>
      <c r="I75" s="24">
        <f t="shared" ref="I75:J75" si="27">I76</f>
        <v>20</v>
      </c>
      <c r="J75" s="24">
        <f t="shared" si="27"/>
        <v>20</v>
      </c>
    </row>
    <row r="76" spans="1:11" s="9" customFormat="1" ht="29.25" customHeight="1" x14ac:dyDescent="0.25">
      <c r="A76" s="3" t="s">
        <v>88</v>
      </c>
      <c r="B76" s="1" t="s">
        <v>1</v>
      </c>
      <c r="C76" s="1" t="s">
        <v>20</v>
      </c>
      <c r="D76" s="1" t="s">
        <v>1</v>
      </c>
      <c r="E76" s="1" t="s">
        <v>78</v>
      </c>
      <c r="F76" s="1" t="s">
        <v>83</v>
      </c>
      <c r="G76" s="1" t="s">
        <v>0</v>
      </c>
      <c r="H76" s="2" t="s">
        <v>0</v>
      </c>
      <c r="I76" s="24">
        <v>20</v>
      </c>
      <c r="J76" s="24">
        <v>20</v>
      </c>
    </row>
    <row r="77" spans="1:11" s="9" customFormat="1" ht="30" customHeight="1" x14ac:dyDescent="0.25">
      <c r="A77" s="3" t="s">
        <v>76</v>
      </c>
      <c r="B77" s="1" t="s">
        <v>1</v>
      </c>
      <c r="C77" s="1" t="s">
        <v>21</v>
      </c>
      <c r="D77" s="1" t="s">
        <v>62</v>
      </c>
      <c r="E77" s="1" t="s">
        <v>67</v>
      </c>
      <c r="F77" s="1"/>
      <c r="G77" s="1"/>
      <c r="H77" s="2"/>
      <c r="I77" s="24">
        <f t="shared" ref="I77:J78" si="28">I78</f>
        <v>2529</v>
      </c>
      <c r="J77" s="24">
        <f t="shared" si="28"/>
        <v>2529</v>
      </c>
    </row>
    <row r="78" spans="1:11" s="9" customFormat="1" ht="29.25" customHeight="1" x14ac:dyDescent="0.25">
      <c r="A78" s="3" t="s">
        <v>102</v>
      </c>
      <c r="B78" s="1" t="s">
        <v>1</v>
      </c>
      <c r="C78" s="1" t="s">
        <v>21</v>
      </c>
      <c r="D78" s="1" t="s">
        <v>1</v>
      </c>
      <c r="E78" s="1" t="s">
        <v>67</v>
      </c>
      <c r="F78" s="1"/>
      <c r="G78" s="1"/>
      <c r="H78" s="2"/>
      <c r="I78" s="24">
        <f t="shared" si="28"/>
        <v>2529</v>
      </c>
      <c r="J78" s="24">
        <f t="shared" si="28"/>
        <v>2529</v>
      </c>
    </row>
    <row r="79" spans="1:11" s="9" customFormat="1" ht="30.75" customHeight="1" x14ac:dyDescent="0.25">
      <c r="A79" s="3" t="s">
        <v>160</v>
      </c>
      <c r="B79" s="1" t="s">
        <v>1</v>
      </c>
      <c r="C79" s="1" t="s">
        <v>21</v>
      </c>
      <c r="D79" s="1" t="s">
        <v>1</v>
      </c>
      <c r="E79" s="1" t="s">
        <v>79</v>
      </c>
      <c r="F79" s="1"/>
      <c r="G79" s="1"/>
      <c r="H79" s="2"/>
      <c r="I79" s="24">
        <f t="shared" ref="I79:J79" si="29">I80+I81</f>
        <v>2529</v>
      </c>
      <c r="J79" s="24">
        <f t="shared" si="29"/>
        <v>2529</v>
      </c>
    </row>
    <row r="80" spans="1:11" s="9" customFormat="1" ht="32.25" customHeight="1" x14ac:dyDescent="0.25">
      <c r="A80" s="3" t="s">
        <v>161</v>
      </c>
      <c r="B80" s="1" t="s">
        <v>1</v>
      </c>
      <c r="C80" s="1" t="s">
        <v>21</v>
      </c>
      <c r="D80" s="1" t="s">
        <v>1</v>
      </c>
      <c r="E80" s="1" t="s">
        <v>79</v>
      </c>
      <c r="F80" s="1" t="s">
        <v>120</v>
      </c>
      <c r="G80" s="1" t="s">
        <v>0</v>
      </c>
      <c r="H80" s="2" t="s">
        <v>13</v>
      </c>
      <c r="I80" s="24">
        <v>2324</v>
      </c>
      <c r="J80" s="24">
        <v>2324</v>
      </c>
    </row>
    <row r="81" spans="1:25" s="9" customFormat="1" ht="21" customHeight="1" x14ac:dyDescent="0.25">
      <c r="A81" s="3" t="s">
        <v>75</v>
      </c>
      <c r="B81" s="1" t="s">
        <v>1</v>
      </c>
      <c r="C81" s="1" t="s">
        <v>21</v>
      </c>
      <c r="D81" s="1" t="s">
        <v>1</v>
      </c>
      <c r="E81" s="1" t="s">
        <v>65</v>
      </c>
      <c r="F81" s="1"/>
      <c r="G81" s="1"/>
      <c r="H81" s="2"/>
      <c r="I81" s="24">
        <f t="shared" ref="I81:J81" si="30">SUM(I82:I83)</f>
        <v>205</v>
      </c>
      <c r="J81" s="24">
        <f t="shared" si="30"/>
        <v>205</v>
      </c>
    </row>
    <row r="82" spans="1:25" s="9" customFormat="1" ht="30.6" customHeight="1" x14ac:dyDescent="0.25">
      <c r="A82" s="3" t="s">
        <v>88</v>
      </c>
      <c r="B82" s="1" t="s">
        <v>1</v>
      </c>
      <c r="C82" s="1" t="s">
        <v>21</v>
      </c>
      <c r="D82" s="1" t="s">
        <v>1</v>
      </c>
      <c r="E82" s="1" t="s">
        <v>65</v>
      </c>
      <c r="F82" s="1" t="s">
        <v>83</v>
      </c>
      <c r="G82" s="1" t="s">
        <v>0</v>
      </c>
      <c r="H82" s="2" t="s">
        <v>13</v>
      </c>
      <c r="I82" s="24">
        <v>201</v>
      </c>
      <c r="J82" s="24">
        <v>201</v>
      </c>
    </row>
    <row r="83" spans="1:25" s="9" customFormat="1" ht="19.149999999999999" customHeight="1" x14ac:dyDescent="0.25">
      <c r="A83" s="3" t="s">
        <v>121</v>
      </c>
      <c r="B83" s="1" t="s">
        <v>1</v>
      </c>
      <c r="C83" s="1" t="s">
        <v>21</v>
      </c>
      <c r="D83" s="1" t="s">
        <v>1</v>
      </c>
      <c r="E83" s="1" t="s">
        <v>65</v>
      </c>
      <c r="F83" s="1" t="s">
        <v>84</v>
      </c>
      <c r="G83" s="1" t="s">
        <v>0</v>
      </c>
      <c r="H83" s="2" t="s">
        <v>13</v>
      </c>
      <c r="I83" s="24">
        <v>4</v>
      </c>
      <c r="J83" s="24">
        <v>4</v>
      </c>
    </row>
    <row r="84" spans="1:25" s="9" customFormat="1" ht="31.5" customHeight="1" x14ac:dyDescent="0.25">
      <c r="A84" s="3" t="s">
        <v>162</v>
      </c>
      <c r="B84" s="1" t="s">
        <v>1</v>
      </c>
      <c r="C84" s="1" t="s">
        <v>56</v>
      </c>
      <c r="D84" s="1" t="s">
        <v>62</v>
      </c>
      <c r="E84" s="1" t="s">
        <v>67</v>
      </c>
      <c r="F84" s="1"/>
      <c r="G84" s="1"/>
      <c r="H84" s="2"/>
      <c r="I84" s="24">
        <f t="shared" ref="I84:J85" si="31">I85</f>
        <v>200</v>
      </c>
      <c r="J84" s="24">
        <f t="shared" si="31"/>
        <v>200</v>
      </c>
    </row>
    <row r="85" spans="1:25" s="21" customFormat="1" ht="51" customHeight="1" x14ac:dyDescent="0.25">
      <c r="A85" s="3" t="s">
        <v>163</v>
      </c>
      <c r="B85" s="1" t="s">
        <v>1</v>
      </c>
      <c r="C85" s="1" t="s">
        <v>56</v>
      </c>
      <c r="D85" s="1" t="s">
        <v>1</v>
      </c>
      <c r="E85" s="1" t="s">
        <v>67</v>
      </c>
      <c r="F85" s="1"/>
      <c r="G85" s="1"/>
      <c r="H85" s="2"/>
      <c r="I85" s="24">
        <f t="shared" si="31"/>
        <v>200</v>
      </c>
      <c r="J85" s="24">
        <f t="shared" si="31"/>
        <v>200</v>
      </c>
      <c r="K85" s="13"/>
      <c r="L85" s="13"/>
      <c r="M85" s="13"/>
      <c r="N85" s="13"/>
      <c r="O85" s="13"/>
      <c r="P85" s="13"/>
      <c r="Q85" s="13"/>
      <c r="R85" s="13"/>
      <c r="S85" s="13"/>
      <c r="T85" s="13"/>
      <c r="U85" s="13"/>
      <c r="V85" s="13"/>
      <c r="W85" s="13"/>
      <c r="X85" s="13"/>
      <c r="Y85" s="13"/>
    </row>
    <row r="86" spans="1:25" s="21" customFormat="1" ht="31.5" customHeight="1" x14ac:dyDescent="0.25">
      <c r="A86" s="3" t="s">
        <v>88</v>
      </c>
      <c r="B86" s="1" t="s">
        <v>1</v>
      </c>
      <c r="C86" s="1" t="s">
        <v>56</v>
      </c>
      <c r="D86" s="1" t="s">
        <v>1</v>
      </c>
      <c r="E86" s="1" t="s">
        <v>65</v>
      </c>
      <c r="F86" s="1" t="s">
        <v>83</v>
      </c>
      <c r="G86" s="1" t="s">
        <v>0</v>
      </c>
      <c r="H86" s="2" t="s">
        <v>9</v>
      </c>
      <c r="I86" s="24">
        <v>200</v>
      </c>
      <c r="J86" s="24">
        <v>200</v>
      </c>
      <c r="K86" s="13"/>
      <c r="L86" s="13"/>
      <c r="M86" s="13"/>
      <c r="N86" s="13"/>
      <c r="O86" s="13"/>
      <c r="P86" s="13"/>
      <c r="Q86" s="13"/>
      <c r="R86" s="13"/>
      <c r="S86" s="13"/>
      <c r="T86" s="13"/>
      <c r="U86" s="13"/>
      <c r="V86" s="13"/>
      <c r="W86" s="13"/>
      <c r="X86" s="13"/>
      <c r="Y86" s="13"/>
    </row>
    <row r="87" spans="1:25" s="10" customFormat="1" ht="35.25" customHeight="1" x14ac:dyDescent="0.2">
      <c r="A87" s="42" t="s">
        <v>42</v>
      </c>
      <c r="B87" s="30" t="s">
        <v>9</v>
      </c>
      <c r="C87" s="30" t="s">
        <v>2</v>
      </c>
      <c r="D87" s="30" t="s">
        <v>62</v>
      </c>
      <c r="E87" s="30" t="s">
        <v>67</v>
      </c>
      <c r="F87" s="30"/>
      <c r="G87" s="30"/>
      <c r="H87" s="31"/>
      <c r="I87" s="23">
        <f t="shared" ref="I87:J87" si="32">I88+I92+I96+I100+I107+I110+I119+I128</f>
        <v>24269.9</v>
      </c>
      <c r="J87" s="23">
        <f t="shared" si="32"/>
        <v>24269.9</v>
      </c>
    </row>
    <row r="88" spans="1:25" s="9" customFormat="1" ht="0.75" hidden="1" customHeight="1" x14ac:dyDescent="0.25">
      <c r="A88" s="3" t="s">
        <v>93</v>
      </c>
      <c r="B88" s="1" t="s">
        <v>9</v>
      </c>
      <c r="C88" s="1" t="s">
        <v>4</v>
      </c>
      <c r="D88" s="1" t="s">
        <v>62</v>
      </c>
      <c r="E88" s="1" t="s">
        <v>67</v>
      </c>
      <c r="F88" s="1"/>
      <c r="G88" s="1"/>
      <c r="H88" s="2"/>
      <c r="I88" s="24">
        <f t="shared" ref="I88:J88" si="33">I89</f>
        <v>0</v>
      </c>
      <c r="J88" s="24">
        <f t="shared" si="33"/>
        <v>0</v>
      </c>
    </row>
    <row r="89" spans="1:25" s="9" customFormat="1" ht="29.25" hidden="1" customHeight="1" x14ac:dyDescent="0.25">
      <c r="A89" s="3" t="s">
        <v>103</v>
      </c>
      <c r="B89" s="1" t="s">
        <v>9</v>
      </c>
      <c r="C89" s="1" t="s">
        <v>4</v>
      </c>
      <c r="D89" s="1" t="s">
        <v>1</v>
      </c>
      <c r="E89" s="1" t="s">
        <v>67</v>
      </c>
      <c r="F89" s="1"/>
      <c r="G89" s="1"/>
      <c r="H89" s="2"/>
      <c r="I89" s="24">
        <f t="shared" ref="I89:J89" si="34">SUM(I90)</f>
        <v>0</v>
      </c>
      <c r="J89" s="24">
        <f t="shared" si="34"/>
        <v>0</v>
      </c>
    </row>
    <row r="90" spans="1:25" s="9" customFormat="1" ht="31.5" hidden="1" customHeight="1" x14ac:dyDescent="0.25">
      <c r="A90" s="3" t="s">
        <v>64</v>
      </c>
      <c r="B90" s="1" t="s">
        <v>9</v>
      </c>
      <c r="C90" s="1" t="s">
        <v>4</v>
      </c>
      <c r="D90" s="1" t="s">
        <v>1</v>
      </c>
      <c r="E90" s="1" t="s">
        <v>65</v>
      </c>
      <c r="F90" s="1"/>
      <c r="G90" s="1"/>
      <c r="H90" s="2"/>
      <c r="I90" s="24">
        <f t="shared" ref="I90:J90" si="35">SUM(I91:I91)</f>
        <v>0</v>
      </c>
      <c r="J90" s="24">
        <f t="shared" si="35"/>
        <v>0</v>
      </c>
    </row>
    <row r="91" spans="1:25" s="9" customFormat="1" ht="20.25" hidden="1" customHeight="1" x14ac:dyDescent="0.25">
      <c r="A91" s="3" t="s">
        <v>152</v>
      </c>
      <c r="B91" s="1" t="s">
        <v>9</v>
      </c>
      <c r="C91" s="1" t="s">
        <v>4</v>
      </c>
      <c r="D91" s="1" t="s">
        <v>1</v>
      </c>
      <c r="E91" s="1" t="s">
        <v>65</v>
      </c>
      <c r="F91" s="1" t="s">
        <v>100</v>
      </c>
      <c r="G91" s="1" t="s">
        <v>24</v>
      </c>
      <c r="H91" s="2" t="s">
        <v>1</v>
      </c>
      <c r="I91" s="24"/>
      <c r="J91" s="24"/>
    </row>
    <row r="92" spans="1:25" s="9" customFormat="1" ht="31.5" hidden="1" x14ac:dyDescent="0.25">
      <c r="A92" s="3" t="s">
        <v>151</v>
      </c>
      <c r="B92" s="1" t="s">
        <v>9</v>
      </c>
      <c r="C92" s="1" t="s">
        <v>10</v>
      </c>
      <c r="D92" s="1" t="s">
        <v>62</v>
      </c>
      <c r="E92" s="1" t="s">
        <v>67</v>
      </c>
      <c r="F92" s="1"/>
      <c r="G92" s="1"/>
      <c r="H92" s="2"/>
      <c r="I92" s="24">
        <f t="shared" ref="I92:J93" si="36">I93</f>
        <v>0</v>
      </c>
      <c r="J92" s="24">
        <f t="shared" si="36"/>
        <v>0</v>
      </c>
    </row>
    <row r="93" spans="1:25" s="9" customFormat="1" ht="31.5" hidden="1" x14ac:dyDescent="0.25">
      <c r="A93" s="3" t="s">
        <v>166</v>
      </c>
      <c r="B93" s="1" t="s">
        <v>9</v>
      </c>
      <c r="C93" s="1" t="s">
        <v>10</v>
      </c>
      <c r="D93" s="1" t="s">
        <v>1</v>
      </c>
      <c r="E93" s="1" t="s">
        <v>67</v>
      </c>
      <c r="F93" s="1"/>
      <c r="G93" s="1"/>
      <c r="H93" s="2"/>
      <c r="I93" s="24">
        <f t="shared" si="36"/>
        <v>0</v>
      </c>
      <c r="J93" s="24">
        <f t="shared" si="36"/>
        <v>0</v>
      </c>
    </row>
    <row r="94" spans="1:25" s="9" customFormat="1" ht="37.5" hidden="1" customHeight="1" x14ac:dyDescent="0.25">
      <c r="A94" s="3" t="s">
        <v>64</v>
      </c>
      <c r="B94" s="1" t="s">
        <v>9</v>
      </c>
      <c r="C94" s="1" t="s">
        <v>10</v>
      </c>
      <c r="D94" s="1" t="s">
        <v>1</v>
      </c>
      <c r="E94" s="1" t="s">
        <v>65</v>
      </c>
      <c r="F94" s="1"/>
      <c r="G94" s="1"/>
      <c r="H94" s="2"/>
      <c r="I94" s="24">
        <f t="shared" ref="I94:J94" si="37">SUM(I95:I95)</f>
        <v>0</v>
      </c>
      <c r="J94" s="24">
        <f t="shared" si="37"/>
        <v>0</v>
      </c>
    </row>
    <row r="95" spans="1:25" s="9" customFormat="1" ht="18.75" hidden="1" customHeight="1" x14ac:dyDescent="0.25">
      <c r="A95" s="3" t="s">
        <v>152</v>
      </c>
      <c r="B95" s="1" t="s">
        <v>9</v>
      </c>
      <c r="C95" s="1" t="s">
        <v>10</v>
      </c>
      <c r="D95" s="1" t="s">
        <v>1</v>
      </c>
      <c r="E95" s="1" t="s">
        <v>65</v>
      </c>
      <c r="F95" s="1" t="s">
        <v>100</v>
      </c>
      <c r="G95" s="1" t="s">
        <v>24</v>
      </c>
      <c r="H95" s="2" t="s">
        <v>1</v>
      </c>
      <c r="I95" s="24"/>
      <c r="J95" s="24"/>
    </row>
    <row r="96" spans="1:25" s="9" customFormat="1" ht="23.25" hidden="1" customHeight="1" x14ac:dyDescent="0.25">
      <c r="A96" s="3" t="s">
        <v>155</v>
      </c>
      <c r="B96" s="1" t="s">
        <v>9</v>
      </c>
      <c r="C96" s="1" t="s">
        <v>11</v>
      </c>
      <c r="D96" s="1" t="s">
        <v>62</v>
      </c>
      <c r="E96" s="1" t="s">
        <v>67</v>
      </c>
      <c r="F96" s="1"/>
      <c r="G96" s="1"/>
      <c r="H96" s="2"/>
      <c r="I96" s="24">
        <f t="shared" ref="I96:J96" si="38">I97</f>
        <v>0</v>
      </c>
      <c r="J96" s="24">
        <f t="shared" si="38"/>
        <v>0</v>
      </c>
    </row>
    <row r="97" spans="1:25" s="9" customFormat="1" ht="31.5" hidden="1" x14ac:dyDescent="0.25">
      <c r="A97" s="3" t="s">
        <v>103</v>
      </c>
      <c r="B97" s="1" t="s">
        <v>9</v>
      </c>
      <c r="C97" s="1" t="s">
        <v>11</v>
      </c>
      <c r="D97" s="1" t="s">
        <v>1</v>
      </c>
      <c r="E97" s="1" t="s">
        <v>67</v>
      </c>
      <c r="F97" s="1"/>
      <c r="G97" s="1"/>
      <c r="H97" s="2"/>
      <c r="I97" s="24">
        <f t="shared" ref="I97:J97" si="39">I99</f>
        <v>0</v>
      </c>
      <c r="J97" s="24">
        <f t="shared" si="39"/>
        <v>0</v>
      </c>
    </row>
    <row r="98" spans="1:25" s="9" customFormat="1" ht="33.75" hidden="1" customHeight="1" x14ac:dyDescent="0.25">
      <c r="A98" s="3" t="s">
        <v>64</v>
      </c>
      <c r="B98" s="1" t="s">
        <v>9</v>
      </c>
      <c r="C98" s="1" t="s">
        <v>11</v>
      </c>
      <c r="D98" s="1" t="s">
        <v>1</v>
      </c>
      <c r="E98" s="1" t="s">
        <v>65</v>
      </c>
      <c r="F98" s="1"/>
      <c r="G98" s="1"/>
      <c r="H98" s="2"/>
      <c r="I98" s="24">
        <f t="shared" ref="I98:J98" si="40">I99</f>
        <v>0</v>
      </c>
      <c r="J98" s="24">
        <f t="shared" si="40"/>
        <v>0</v>
      </c>
    </row>
    <row r="99" spans="1:25" s="9" customFormat="1" hidden="1" x14ac:dyDescent="0.25">
      <c r="A99" s="3" t="s">
        <v>152</v>
      </c>
      <c r="B99" s="1" t="s">
        <v>9</v>
      </c>
      <c r="C99" s="1" t="s">
        <v>11</v>
      </c>
      <c r="D99" s="1" t="s">
        <v>1</v>
      </c>
      <c r="E99" s="1" t="s">
        <v>65</v>
      </c>
      <c r="F99" s="1" t="s">
        <v>100</v>
      </c>
      <c r="G99" s="1" t="s">
        <v>24</v>
      </c>
      <c r="H99" s="2" t="s">
        <v>1</v>
      </c>
      <c r="I99" s="24"/>
      <c r="J99" s="24"/>
    </row>
    <row r="100" spans="1:25" s="9" customFormat="1" ht="30" customHeight="1" x14ac:dyDescent="0.25">
      <c r="A100" s="3" t="s">
        <v>106</v>
      </c>
      <c r="B100" s="1" t="s">
        <v>9</v>
      </c>
      <c r="C100" s="1" t="s">
        <v>19</v>
      </c>
      <c r="D100" s="1" t="s">
        <v>62</v>
      </c>
      <c r="E100" s="1" t="s">
        <v>67</v>
      </c>
      <c r="F100" s="1"/>
      <c r="G100" s="1"/>
      <c r="H100" s="2"/>
      <c r="I100" s="24">
        <f t="shared" ref="I100:J100" si="41">I101+I104</f>
        <v>5032.7</v>
      </c>
      <c r="J100" s="24">
        <f t="shared" si="41"/>
        <v>5032.7</v>
      </c>
    </row>
    <row r="101" spans="1:25" s="9" customFormat="1" ht="31.5" x14ac:dyDescent="0.25">
      <c r="A101" s="3" t="s">
        <v>238</v>
      </c>
      <c r="B101" s="1" t="s">
        <v>9</v>
      </c>
      <c r="C101" s="1" t="s">
        <v>19</v>
      </c>
      <c r="D101" s="1" t="s">
        <v>1</v>
      </c>
      <c r="E101" s="1" t="s">
        <v>67</v>
      </c>
      <c r="F101" s="1"/>
      <c r="G101" s="1"/>
      <c r="H101" s="2"/>
      <c r="I101" s="24">
        <f t="shared" ref="I101:J102" si="42">I102</f>
        <v>4290</v>
      </c>
      <c r="J101" s="24">
        <f t="shared" si="42"/>
        <v>4290</v>
      </c>
    </row>
    <row r="102" spans="1:25" s="9" customFormat="1" ht="35.25" customHeight="1" x14ac:dyDescent="0.25">
      <c r="A102" s="3" t="s">
        <v>64</v>
      </c>
      <c r="B102" s="1" t="s">
        <v>9</v>
      </c>
      <c r="C102" s="1" t="s">
        <v>19</v>
      </c>
      <c r="D102" s="1" t="s">
        <v>1</v>
      </c>
      <c r="E102" s="1" t="s">
        <v>65</v>
      </c>
      <c r="F102" s="1"/>
      <c r="G102" s="1"/>
      <c r="H102" s="2"/>
      <c r="I102" s="24">
        <f t="shared" si="42"/>
        <v>4290</v>
      </c>
      <c r="J102" s="24">
        <f t="shared" si="42"/>
        <v>4290</v>
      </c>
    </row>
    <row r="103" spans="1:25" s="9" customFormat="1" x14ac:dyDescent="0.25">
      <c r="A103" s="3" t="s">
        <v>152</v>
      </c>
      <c r="B103" s="1" t="s">
        <v>9</v>
      </c>
      <c r="C103" s="1" t="s">
        <v>19</v>
      </c>
      <c r="D103" s="1" t="s">
        <v>1</v>
      </c>
      <c r="E103" s="1" t="s">
        <v>65</v>
      </c>
      <c r="F103" s="1" t="s">
        <v>100</v>
      </c>
      <c r="G103" s="1" t="s">
        <v>0</v>
      </c>
      <c r="H103" s="2" t="s">
        <v>9</v>
      </c>
      <c r="I103" s="24">
        <v>4290</v>
      </c>
      <c r="J103" s="24">
        <v>4290</v>
      </c>
    </row>
    <row r="104" spans="1:25" s="9" customFormat="1" ht="31.5" x14ac:dyDescent="0.25">
      <c r="A104" s="3" t="s">
        <v>70</v>
      </c>
      <c r="B104" s="1" t="s">
        <v>9</v>
      </c>
      <c r="C104" s="1" t="s">
        <v>19</v>
      </c>
      <c r="D104" s="1" t="s">
        <v>9</v>
      </c>
      <c r="E104" s="1" t="s">
        <v>67</v>
      </c>
      <c r="F104" s="1"/>
      <c r="G104" s="1"/>
      <c r="H104" s="2"/>
      <c r="I104" s="24">
        <f t="shared" ref="I104:J105" si="43">I105</f>
        <v>742.7</v>
      </c>
      <c r="J104" s="24">
        <f t="shared" si="43"/>
        <v>742.7</v>
      </c>
    </row>
    <row r="105" spans="1:25" s="9" customFormat="1" ht="61.5" customHeight="1" x14ac:dyDescent="0.25">
      <c r="A105" s="3" t="s">
        <v>91</v>
      </c>
      <c r="B105" s="1" t="s">
        <v>9</v>
      </c>
      <c r="C105" s="1" t="s">
        <v>19</v>
      </c>
      <c r="D105" s="1" t="s">
        <v>9</v>
      </c>
      <c r="E105" s="1" t="s">
        <v>87</v>
      </c>
      <c r="F105" s="1"/>
      <c r="G105" s="1"/>
      <c r="H105" s="2"/>
      <c r="I105" s="24">
        <f t="shared" si="43"/>
        <v>742.7</v>
      </c>
      <c r="J105" s="24">
        <f t="shared" si="43"/>
        <v>742.7</v>
      </c>
    </row>
    <row r="106" spans="1:25" s="9" customFormat="1" x14ac:dyDescent="0.25">
      <c r="A106" s="3" t="s">
        <v>152</v>
      </c>
      <c r="B106" s="1" t="s">
        <v>9</v>
      </c>
      <c r="C106" s="1" t="s">
        <v>19</v>
      </c>
      <c r="D106" s="1" t="s">
        <v>9</v>
      </c>
      <c r="E106" s="1" t="s">
        <v>87</v>
      </c>
      <c r="F106" s="1" t="s">
        <v>100</v>
      </c>
      <c r="G106" s="1" t="s">
        <v>0</v>
      </c>
      <c r="H106" s="2" t="s">
        <v>9</v>
      </c>
      <c r="I106" s="24">
        <v>742.7</v>
      </c>
      <c r="J106" s="24">
        <v>742.7</v>
      </c>
      <c r="K106" s="11"/>
      <c r="L106" s="11"/>
      <c r="M106" s="11"/>
      <c r="N106" s="11"/>
      <c r="O106" s="11"/>
      <c r="P106" s="11"/>
      <c r="Q106" s="11"/>
      <c r="R106" s="11"/>
      <c r="S106" s="11"/>
      <c r="T106" s="11"/>
      <c r="U106" s="11"/>
      <c r="V106" s="11"/>
      <c r="W106" s="11"/>
      <c r="X106" s="11"/>
      <c r="Y106" s="11"/>
    </row>
    <row r="107" spans="1:25" s="9" customFormat="1" ht="31.5" x14ac:dyDescent="0.25">
      <c r="A107" s="3" t="s">
        <v>157</v>
      </c>
      <c r="B107" s="1" t="s">
        <v>9</v>
      </c>
      <c r="C107" s="1" t="s">
        <v>20</v>
      </c>
      <c r="D107" s="1" t="s">
        <v>62</v>
      </c>
      <c r="E107" s="1" t="s">
        <v>67</v>
      </c>
      <c r="F107" s="1"/>
      <c r="G107" s="1"/>
      <c r="H107" s="2"/>
      <c r="I107" s="24">
        <f t="shared" ref="I107:J108" si="44">I108</f>
        <v>300</v>
      </c>
      <c r="J107" s="24">
        <f t="shared" si="44"/>
        <v>300</v>
      </c>
    </row>
    <row r="108" spans="1:25" s="9" customFormat="1" ht="24" customHeight="1" x14ac:dyDescent="0.25">
      <c r="A108" s="3" t="s">
        <v>164</v>
      </c>
      <c r="B108" s="1" t="s">
        <v>9</v>
      </c>
      <c r="C108" s="1" t="s">
        <v>20</v>
      </c>
      <c r="D108" s="1" t="s">
        <v>1</v>
      </c>
      <c r="E108" s="1" t="s">
        <v>67</v>
      </c>
      <c r="F108" s="1"/>
      <c r="G108" s="1"/>
      <c r="H108" s="2"/>
      <c r="I108" s="24">
        <f t="shared" si="44"/>
        <v>300</v>
      </c>
      <c r="J108" s="24">
        <f t="shared" si="44"/>
        <v>300</v>
      </c>
    </row>
    <row r="109" spans="1:25" s="9" customFormat="1" ht="30" customHeight="1" x14ac:dyDescent="0.25">
      <c r="A109" s="3" t="s">
        <v>88</v>
      </c>
      <c r="B109" s="1" t="s">
        <v>9</v>
      </c>
      <c r="C109" s="1" t="s">
        <v>20</v>
      </c>
      <c r="D109" s="1" t="s">
        <v>1</v>
      </c>
      <c r="E109" s="1" t="s">
        <v>114</v>
      </c>
      <c r="F109" s="1" t="s">
        <v>83</v>
      </c>
      <c r="G109" s="1" t="s">
        <v>24</v>
      </c>
      <c r="H109" s="2" t="s">
        <v>1</v>
      </c>
      <c r="I109" s="24">
        <v>300</v>
      </c>
      <c r="J109" s="24">
        <v>300</v>
      </c>
    </row>
    <row r="110" spans="1:25" s="9" customFormat="1" ht="31.5" x14ac:dyDescent="0.25">
      <c r="A110" s="3" t="s">
        <v>107</v>
      </c>
      <c r="B110" s="1" t="s">
        <v>9</v>
      </c>
      <c r="C110" s="1" t="s">
        <v>21</v>
      </c>
      <c r="D110" s="1" t="s">
        <v>62</v>
      </c>
      <c r="E110" s="1" t="s">
        <v>67</v>
      </c>
      <c r="F110" s="1"/>
      <c r="G110" s="1"/>
      <c r="H110" s="2"/>
      <c r="I110" s="24">
        <f t="shared" ref="I110:J110" si="45">I111+I114</f>
        <v>3405</v>
      </c>
      <c r="J110" s="24">
        <f t="shared" si="45"/>
        <v>3405</v>
      </c>
    </row>
    <row r="111" spans="1:25" s="9" customFormat="1" ht="31.5" x14ac:dyDescent="0.25">
      <c r="A111" s="3" t="s">
        <v>103</v>
      </c>
      <c r="B111" s="1" t="s">
        <v>9</v>
      </c>
      <c r="C111" s="1" t="s">
        <v>21</v>
      </c>
      <c r="D111" s="1" t="s">
        <v>1</v>
      </c>
      <c r="E111" s="1" t="s">
        <v>67</v>
      </c>
      <c r="F111" s="1"/>
      <c r="G111" s="1"/>
      <c r="H111" s="2"/>
      <c r="I111" s="24">
        <f t="shared" ref="I111:J112" si="46">I112</f>
        <v>2416</v>
      </c>
      <c r="J111" s="24">
        <f t="shared" si="46"/>
        <v>2416</v>
      </c>
    </row>
    <row r="112" spans="1:25" s="9" customFormat="1" ht="31.5" x14ac:dyDescent="0.25">
      <c r="A112" s="3" t="s">
        <v>64</v>
      </c>
      <c r="B112" s="1" t="s">
        <v>9</v>
      </c>
      <c r="C112" s="1" t="s">
        <v>21</v>
      </c>
      <c r="D112" s="1" t="s">
        <v>1</v>
      </c>
      <c r="E112" s="1" t="s">
        <v>65</v>
      </c>
      <c r="F112" s="1"/>
      <c r="G112" s="1"/>
      <c r="H112" s="2"/>
      <c r="I112" s="24">
        <f t="shared" si="46"/>
        <v>2416</v>
      </c>
      <c r="J112" s="24">
        <f t="shared" si="46"/>
        <v>2416</v>
      </c>
    </row>
    <row r="113" spans="1:10" s="9" customFormat="1" x14ac:dyDescent="0.25">
      <c r="A113" s="3" t="s">
        <v>153</v>
      </c>
      <c r="B113" s="1" t="s">
        <v>9</v>
      </c>
      <c r="C113" s="1" t="s">
        <v>21</v>
      </c>
      <c r="D113" s="1" t="s">
        <v>1</v>
      </c>
      <c r="E113" s="1" t="s">
        <v>65</v>
      </c>
      <c r="F113" s="1" t="s">
        <v>154</v>
      </c>
      <c r="G113" s="1" t="s">
        <v>24</v>
      </c>
      <c r="H113" s="2" t="s">
        <v>1</v>
      </c>
      <c r="I113" s="24">
        <v>2416</v>
      </c>
      <c r="J113" s="24">
        <v>2416</v>
      </c>
    </row>
    <row r="114" spans="1:10" s="9" customFormat="1" ht="35.25" customHeight="1" x14ac:dyDescent="0.25">
      <c r="A114" s="3" t="s">
        <v>261</v>
      </c>
      <c r="B114" s="1" t="s">
        <v>9</v>
      </c>
      <c r="C114" s="1" t="s">
        <v>21</v>
      </c>
      <c r="D114" s="1" t="s">
        <v>9</v>
      </c>
      <c r="E114" s="1" t="s">
        <v>67</v>
      </c>
      <c r="F114" s="1"/>
      <c r="G114" s="1"/>
      <c r="H114" s="2"/>
      <c r="I114" s="24">
        <f t="shared" ref="I114:J114" si="47">I115+I117</f>
        <v>989</v>
      </c>
      <c r="J114" s="24">
        <f t="shared" si="47"/>
        <v>989</v>
      </c>
    </row>
    <row r="115" spans="1:10" s="9" customFormat="1" ht="62.45" customHeight="1" x14ac:dyDescent="0.25">
      <c r="A115" s="3" t="s">
        <v>94</v>
      </c>
      <c r="B115" s="1" t="s">
        <v>9</v>
      </c>
      <c r="C115" s="1" t="s">
        <v>21</v>
      </c>
      <c r="D115" s="1" t="s">
        <v>9</v>
      </c>
      <c r="E115" s="1" t="s">
        <v>113</v>
      </c>
      <c r="F115" s="1"/>
      <c r="G115" s="1"/>
      <c r="H115" s="2"/>
      <c r="I115" s="24">
        <f t="shared" ref="I115:J115" si="48">I116</f>
        <v>930</v>
      </c>
      <c r="J115" s="24">
        <f t="shared" si="48"/>
        <v>930</v>
      </c>
    </row>
    <row r="116" spans="1:10" s="9" customFormat="1" x14ac:dyDescent="0.25">
      <c r="A116" s="3" t="s">
        <v>153</v>
      </c>
      <c r="B116" s="1" t="s">
        <v>9</v>
      </c>
      <c r="C116" s="1" t="s">
        <v>21</v>
      </c>
      <c r="D116" s="1" t="s">
        <v>9</v>
      </c>
      <c r="E116" s="1" t="s">
        <v>113</v>
      </c>
      <c r="F116" s="1" t="s">
        <v>154</v>
      </c>
      <c r="G116" s="1" t="s">
        <v>24</v>
      </c>
      <c r="H116" s="2" t="s">
        <v>1</v>
      </c>
      <c r="I116" s="24">
        <v>930</v>
      </c>
      <c r="J116" s="24">
        <v>930</v>
      </c>
    </row>
    <row r="117" spans="1:10" s="9" customFormat="1" ht="35.25" customHeight="1" x14ac:dyDescent="0.25">
      <c r="A117" s="3" t="s">
        <v>294</v>
      </c>
      <c r="B117" s="1" t="s">
        <v>9</v>
      </c>
      <c r="C117" s="1" t="s">
        <v>21</v>
      </c>
      <c r="D117" s="1" t="s">
        <v>9</v>
      </c>
      <c r="E117" s="1" t="s">
        <v>295</v>
      </c>
      <c r="F117" s="1"/>
      <c r="G117" s="1"/>
      <c r="H117" s="2"/>
      <c r="I117" s="24">
        <f t="shared" ref="I117:J117" si="49">I118</f>
        <v>59</v>
      </c>
      <c r="J117" s="24">
        <f t="shared" si="49"/>
        <v>59</v>
      </c>
    </row>
    <row r="118" spans="1:10" s="9" customFormat="1" x14ac:dyDescent="0.25">
      <c r="A118" s="3" t="s">
        <v>153</v>
      </c>
      <c r="B118" s="1" t="s">
        <v>9</v>
      </c>
      <c r="C118" s="1" t="s">
        <v>21</v>
      </c>
      <c r="D118" s="1" t="s">
        <v>9</v>
      </c>
      <c r="E118" s="1" t="s">
        <v>295</v>
      </c>
      <c r="F118" s="1" t="s">
        <v>154</v>
      </c>
      <c r="G118" s="1" t="s">
        <v>24</v>
      </c>
      <c r="H118" s="2" t="s">
        <v>1</v>
      </c>
      <c r="I118" s="24">
        <v>59</v>
      </c>
      <c r="J118" s="24">
        <v>59</v>
      </c>
    </row>
    <row r="119" spans="1:10" s="9" customFormat="1" ht="31.5" x14ac:dyDescent="0.25">
      <c r="A119" s="3" t="s">
        <v>108</v>
      </c>
      <c r="B119" s="1" t="s">
        <v>9</v>
      </c>
      <c r="C119" s="1" t="s">
        <v>56</v>
      </c>
      <c r="D119" s="1" t="s">
        <v>62</v>
      </c>
      <c r="E119" s="1" t="s">
        <v>67</v>
      </c>
      <c r="F119" s="1"/>
      <c r="G119" s="1"/>
      <c r="H119" s="2"/>
      <c r="I119" s="24">
        <f t="shared" ref="I119:J119" si="50">I120+I123</f>
        <v>14089</v>
      </c>
      <c r="J119" s="24">
        <f t="shared" si="50"/>
        <v>14089</v>
      </c>
    </row>
    <row r="120" spans="1:10" s="9" customFormat="1" ht="31.5" x14ac:dyDescent="0.25">
      <c r="A120" s="3" t="s">
        <v>103</v>
      </c>
      <c r="B120" s="1" t="s">
        <v>9</v>
      </c>
      <c r="C120" s="1" t="s">
        <v>56</v>
      </c>
      <c r="D120" s="1" t="s">
        <v>1</v>
      </c>
      <c r="E120" s="1" t="s">
        <v>67</v>
      </c>
      <c r="F120" s="1"/>
      <c r="G120" s="1"/>
      <c r="H120" s="2"/>
      <c r="I120" s="24">
        <f t="shared" ref="I120:J121" si="51">I121</f>
        <v>12750</v>
      </c>
      <c r="J120" s="24">
        <f t="shared" si="51"/>
        <v>12750</v>
      </c>
    </row>
    <row r="121" spans="1:10" s="9" customFormat="1" ht="31.5" x14ac:dyDescent="0.25">
      <c r="A121" s="3" t="s">
        <v>64</v>
      </c>
      <c r="B121" s="1" t="s">
        <v>9</v>
      </c>
      <c r="C121" s="1" t="s">
        <v>56</v>
      </c>
      <c r="D121" s="1" t="s">
        <v>1</v>
      </c>
      <c r="E121" s="1" t="s">
        <v>65</v>
      </c>
      <c r="F121" s="1"/>
      <c r="G121" s="1"/>
      <c r="H121" s="2"/>
      <c r="I121" s="24">
        <f t="shared" si="51"/>
        <v>12750</v>
      </c>
      <c r="J121" s="24">
        <f t="shared" si="51"/>
        <v>12750</v>
      </c>
    </row>
    <row r="122" spans="1:10" s="9" customFormat="1" x14ac:dyDescent="0.25">
      <c r="A122" s="3" t="s">
        <v>153</v>
      </c>
      <c r="B122" s="1" t="s">
        <v>9</v>
      </c>
      <c r="C122" s="1" t="s">
        <v>56</v>
      </c>
      <c r="D122" s="1" t="s">
        <v>1</v>
      </c>
      <c r="E122" s="1" t="s">
        <v>65</v>
      </c>
      <c r="F122" s="1" t="s">
        <v>154</v>
      </c>
      <c r="G122" s="1" t="s">
        <v>24</v>
      </c>
      <c r="H122" s="2" t="s">
        <v>1</v>
      </c>
      <c r="I122" s="24">
        <v>12750</v>
      </c>
      <c r="J122" s="24">
        <v>12750</v>
      </c>
    </row>
    <row r="123" spans="1:10" s="9" customFormat="1" ht="32.25" customHeight="1" x14ac:dyDescent="0.25">
      <c r="A123" s="3" t="s">
        <v>241</v>
      </c>
      <c r="B123" s="1" t="s">
        <v>9</v>
      </c>
      <c r="C123" s="1" t="s">
        <v>56</v>
      </c>
      <c r="D123" s="1" t="s">
        <v>9</v>
      </c>
      <c r="E123" s="1" t="s">
        <v>67</v>
      </c>
      <c r="F123" s="1"/>
      <c r="G123" s="1"/>
      <c r="H123" s="2"/>
      <c r="I123" s="24">
        <f t="shared" ref="I123:J123" si="52">I124+I126</f>
        <v>1339</v>
      </c>
      <c r="J123" s="24">
        <f t="shared" si="52"/>
        <v>1339</v>
      </c>
    </row>
    <row r="124" spans="1:10" s="9" customFormat="1" ht="22.9" customHeight="1" x14ac:dyDescent="0.25">
      <c r="A124" s="3" t="s">
        <v>269</v>
      </c>
      <c r="B124" s="1" t="s">
        <v>9</v>
      </c>
      <c r="C124" s="1" t="s">
        <v>56</v>
      </c>
      <c r="D124" s="1" t="s">
        <v>9</v>
      </c>
      <c r="E124" s="1" t="s">
        <v>240</v>
      </c>
      <c r="F124" s="1"/>
      <c r="G124" s="1"/>
      <c r="H124" s="2"/>
      <c r="I124" s="24">
        <f t="shared" ref="I124:J124" si="53">I125</f>
        <v>1339</v>
      </c>
      <c r="J124" s="24">
        <f t="shared" si="53"/>
        <v>1339</v>
      </c>
    </row>
    <row r="125" spans="1:10" s="9" customFormat="1" x14ac:dyDescent="0.25">
      <c r="A125" s="3" t="s">
        <v>153</v>
      </c>
      <c r="B125" s="1" t="s">
        <v>9</v>
      </c>
      <c r="C125" s="1" t="s">
        <v>56</v>
      </c>
      <c r="D125" s="1" t="s">
        <v>9</v>
      </c>
      <c r="E125" s="1" t="s">
        <v>240</v>
      </c>
      <c r="F125" s="1" t="s">
        <v>100</v>
      </c>
      <c r="G125" s="1" t="s">
        <v>24</v>
      </c>
      <c r="H125" s="2" t="s">
        <v>1</v>
      </c>
      <c r="I125" s="24">
        <v>1339</v>
      </c>
      <c r="J125" s="24">
        <v>1339</v>
      </c>
    </row>
    <row r="126" spans="1:10" s="9" customFormat="1" ht="0.75" hidden="1" customHeight="1" x14ac:dyDescent="0.25">
      <c r="A126" s="3" t="s">
        <v>305</v>
      </c>
      <c r="B126" s="1" t="s">
        <v>9</v>
      </c>
      <c r="C126" s="1" t="s">
        <v>56</v>
      </c>
      <c r="D126" s="1" t="s">
        <v>9</v>
      </c>
      <c r="E126" s="1"/>
      <c r="F126" s="1"/>
      <c r="G126" s="1"/>
      <c r="H126" s="2"/>
      <c r="I126" s="24">
        <f t="shared" ref="I126:J126" si="54">I127</f>
        <v>0</v>
      </c>
      <c r="J126" s="24">
        <f t="shared" si="54"/>
        <v>0</v>
      </c>
    </row>
    <row r="127" spans="1:10" s="9" customFormat="1" hidden="1" x14ac:dyDescent="0.25">
      <c r="A127" s="3" t="s">
        <v>153</v>
      </c>
      <c r="B127" s="1" t="s">
        <v>9</v>
      </c>
      <c r="C127" s="1" t="s">
        <v>56</v>
      </c>
      <c r="D127" s="1" t="s">
        <v>9</v>
      </c>
      <c r="E127" s="1" t="s">
        <v>240</v>
      </c>
      <c r="F127" s="1" t="s">
        <v>154</v>
      </c>
      <c r="G127" s="1" t="s">
        <v>24</v>
      </c>
      <c r="H127" s="2" t="s">
        <v>1</v>
      </c>
      <c r="I127" s="24"/>
      <c r="J127" s="24"/>
    </row>
    <row r="128" spans="1:10" s="9" customFormat="1" ht="46.5" customHeight="1" x14ac:dyDescent="0.25">
      <c r="A128" s="3" t="s">
        <v>95</v>
      </c>
      <c r="B128" s="1" t="s">
        <v>9</v>
      </c>
      <c r="C128" s="1" t="s">
        <v>61</v>
      </c>
      <c r="D128" s="1" t="s">
        <v>62</v>
      </c>
      <c r="E128" s="1" t="s">
        <v>67</v>
      </c>
      <c r="F128" s="1"/>
      <c r="G128" s="1"/>
      <c r="H128" s="2"/>
      <c r="I128" s="24">
        <f t="shared" ref="I128:J128" si="55">I129+I132+I135</f>
        <v>1443.2</v>
      </c>
      <c r="J128" s="24">
        <f t="shared" si="55"/>
        <v>1443.2</v>
      </c>
    </row>
    <row r="129" spans="1:10" s="9" customFormat="1" ht="31.5" x14ac:dyDescent="0.25">
      <c r="A129" s="3" t="s">
        <v>103</v>
      </c>
      <c r="B129" s="1" t="s">
        <v>9</v>
      </c>
      <c r="C129" s="1" t="s">
        <v>61</v>
      </c>
      <c r="D129" s="1" t="s">
        <v>1</v>
      </c>
      <c r="E129" s="1" t="s">
        <v>67</v>
      </c>
      <c r="F129" s="1"/>
      <c r="G129" s="1"/>
      <c r="H129" s="2"/>
      <c r="I129" s="24">
        <f t="shared" ref="I129:J130" si="56">I130</f>
        <v>1240</v>
      </c>
      <c r="J129" s="24">
        <f t="shared" si="56"/>
        <v>1240</v>
      </c>
    </row>
    <row r="130" spans="1:10" s="9" customFormat="1" ht="29.25" customHeight="1" x14ac:dyDescent="0.25">
      <c r="A130" s="3" t="s">
        <v>64</v>
      </c>
      <c r="B130" s="1" t="s">
        <v>9</v>
      </c>
      <c r="C130" s="1" t="s">
        <v>61</v>
      </c>
      <c r="D130" s="1" t="s">
        <v>1</v>
      </c>
      <c r="E130" s="1" t="s">
        <v>65</v>
      </c>
      <c r="F130" s="1"/>
      <c r="G130" s="1"/>
      <c r="H130" s="2"/>
      <c r="I130" s="24">
        <f t="shared" si="56"/>
        <v>1240</v>
      </c>
      <c r="J130" s="24">
        <f t="shared" si="56"/>
        <v>1240</v>
      </c>
    </row>
    <row r="131" spans="1:10" s="9" customFormat="1" x14ac:dyDescent="0.25">
      <c r="A131" s="3" t="s">
        <v>153</v>
      </c>
      <c r="B131" s="1" t="s">
        <v>9</v>
      </c>
      <c r="C131" s="1" t="s">
        <v>61</v>
      </c>
      <c r="D131" s="1" t="s">
        <v>1</v>
      </c>
      <c r="E131" s="1" t="s">
        <v>65</v>
      </c>
      <c r="F131" s="1" t="s">
        <v>154</v>
      </c>
      <c r="G131" s="1" t="s">
        <v>24</v>
      </c>
      <c r="H131" s="2" t="s">
        <v>1</v>
      </c>
      <c r="I131" s="24">
        <v>1240</v>
      </c>
      <c r="J131" s="24">
        <v>1240</v>
      </c>
    </row>
    <row r="132" spans="1:10" s="9" customFormat="1" ht="32.450000000000003" customHeight="1" x14ac:dyDescent="0.25">
      <c r="A132" s="3" t="s">
        <v>262</v>
      </c>
      <c r="B132" s="1" t="s">
        <v>9</v>
      </c>
      <c r="C132" s="1" t="s">
        <v>61</v>
      </c>
      <c r="D132" s="1" t="s">
        <v>9</v>
      </c>
      <c r="E132" s="1" t="s">
        <v>67</v>
      </c>
      <c r="F132" s="1"/>
      <c r="G132" s="1"/>
      <c r="H132" s="2"/>
      <c r="I132" s="24">
        <f t="shared" ref="I132:J133" si="57">I133</f>
        <v>203.2</v>
      </c>
      <c r="J132" s="24">
        <f t="shared" si="57"/>
        <v>203.2</v>
      </c>
    </row>
    <row r="133" spans="1:10" s="9" customFormat="1" ht="65.45" customHeight="1" x14ac:dyDescent="0.25">
      <c r="A133" s="3" t="s">
        <v>96</v>
      </c>
      <c r="B133" s="1" t="s">
        <v>9</v>
      </c>
      <c r="C133" s="1" t="s">
        <v>61</v>
      </c>
      <c r="D133" s="1" t="s">
        <v>9</v>
      </c>
      <c r="E133" s="1" t="s">
        <v>67</v>
      </c>
      <c r="F133" s="1"/>
      <c r="G133" s="1"/>
      <c r="H133" s="2"/>
      <c r="I133" s="24">
        <f t="shared" si="57"/>
        <v>203.2</v>
      </c>
      <c r="J133" s="24">
        <f t="shared" si="57"/>
        <v>203.2</v>
      </c>
    </row>
    <row r="134" spans="1:10" s="9" customFormat="1" ht="13.5" customHeight="1" x14ac:dyDescent="0.25">
      <c r="A134" s="3" t="s">
        <v>153</v>
      </c>
      <c r="B134" s="1" t="s">
        <v>9</v>
      </c>
      <c r="C134" s="1" t="s">
        <v>61</v>
      </c>
      <c r="D134" s="1" t="s">
        <v>9</v>
      </c>
      <c r="E134" s="1" t="s">
        <v>113</v>
      </c>
      <c r="F134" s="1" t="s">
        <v>154</v>
      </c>
      <c r="G134" s="1" t="s">
        <v>24</v>
      </c>
      <c r="H134" s="2" t="s">
        <v>1</v>
      </c>
      <c r="I134" s="24">
        <v>203.2</v>
      </c>
      <c r="J134" s="24">
        <v>203.2</v>
      </c>
    </row>
    <row r="135" spans="1:10" s="9" customFormat="1" ht="0.75" hidden="1" customHeight="1" x14ac:dyDescent="0.25">
      <c r="A135" s="3" t="s">
        <v>308</v>
      </c>
      <c r="B135" s="1" t="s">
        <v>9</v>
      </c>
      <c r="C135" s="1" t="s">
        <v>61</v>
      </c>
      <c r="D135" s="1" t="s">
        <v>11</v>
      </c>
      <c r="E135" s="1"/>
      <c r="F135" s="1"/>
      <c r="G135" s="1"/>
      <c r="H135" s="2"/>
      <c r="I135" s="24">
        <f t="shared" ref="I135:J136" si="58">I136</f>
        <v>0</v>
      </c>
      <c r="J135" s="24">
        <f t="shared" si="58"/>
        <v>0</v>
      </c>
    </row>
    <row r="136" spans="1:10" s="9" customFormat="1" ht="30" hidden="1" customHeight="1" x14ac:dyDescent="0.25">
      <c r="A136" s="3" t="s">
        <v>64</v>
      </c>
      <c r="B136" s="1" t="s">
        <v>9</v>
      </c>
      <c r="C136" s="1" t="s">
        <v>61</v>
      </c>
      <c r="D136" s="1" t="s">
        <v>11</v>
      </c>
      <c r="E136" s="1" t="s">
        <v>65</v>
      </c>
      <c r="F136" s="1"/>
      <c r="G136" s="1"/>
      <c r="H136" s="2"/>
      <c r="I136" s="24">
        <f t="shared" si="58"/>
        <v>0</v>
      </c>
      <c r="J136" s="24">
        <f t="shared" si="58"/>
        <v>0</v>
      </c>
    </row>
    <row r="137" spans="1:10" s="9" customFormat="1" ht="0.75" hidden="1" customHeight="1" x14ac:dyDescent="0.25">
      <c r="A137" s="3" t="s">
        <v>309</v>
      </c>
      <c r="B137" s="1" t="s">
        <v>9</v>
      </c>
      <c r="C137" s="1" t="s">
        <v>61</v>
      </c>
      <c r="D137" s="1" t="s">
        <v>11</v>
      </c>
      <c r="E137" s="1" t="s">
        <v>65</v>
      </c>
      <c r="F137" s="1" t="s">
        <v>83</v>
      </c>
      <c r="G137" s="1" t="s">
        <v>24</v>
      </c>
      <c r="H137" s="2" t="s">
        <v>1</v>
      </c>
      <c r="I137" s="24"/>
      <c r="J137" s="24"/>
    </row>
    <row r="138" spans="1:10" s="9" customFormat="1" ht="61.15" customHeight="1" x14ac:dyDescent="0.25">
      <c r="A138" s="42" t="s">
        <v>310</v>
      </c>
      <c r="B138" s="30" t="s">
        <v>26</v>
      </c>
      <c r="C138" s="30" t="s">
        <v>2</v>
      </c>
      <c r="D138" s="30" t="s">
        <v>62</v>
      </c>
      <c r="E138" s="30" t="s">
        <v>67</v>
      </c>
      <c r="F138" s="30"/>
      <c r="G138" s="30"/>
      <c r="H138" s="31"/>
      <c r="I138" s="23">
        <f t="shared" ref="I138:J138" si="59">I139+I145+I148+I151+I154</f>
        <v>5360.5</v>
      </c>
      <c r="J138" s="23">
        <f t="shared" si="59"/>
        <v>5360.5</v>
      </c>
    </row>
    <row r="139" spans="1:10" s="9" customFormat="1" ht="34.5" customHeight="1" x14ac:dyDescent="0.25">
      <c r="A139" s="3" t="s">
        <v>97</v>
      </c>
      <c r="B139" s="1" t="s">
        <v>26</v>
      </c>
      <c r="C139" s="1" t="s">
        <v>4</v>
      </c>
      <c r="D139" s="1" t="s">
        <v>62</v>
      </c>
      <c r="E139" s="1" t="s">
        <v>67</v>
      </c>
      <c r="F139" s="1"/>
      <c r="G139" s="1"/>
      <c r="H139" s="2"/>
      <c r="I139" s="24">
        <f t="shared" ref="I139:J139" si="60">I140</f>
        <v>509</v>
      </c>
      <c r="J139" s="24">
        <f t="shared" si="60"/>
        <v>509</v>
      </c>
    </row>
    <row r="140" spans="1:10" s="9" customFormat="1" ht="59.25" customHeight="1" x14ac:dyDescent="0.25">
      <c r="A140" s="3" t="s">
        <v>167</v>
      </c>
      <c r="B140" s="1" t="s">
        <v>26</v>
      </c>
      <c r="C140" s="1" t="s">
        <v>4</v>
      </c>
      <c r="D140" s="1" t="s">
        <v>1</v>
      </c>
      <c r="E140" s="1" t="s">
        <v>67</v>
      </c>
      <c r="F140" s="1"/>
      <c r="G140" s="1"/>
      <c r="H140" s="2"/>
      <c r="I140" s="24">
        <f t="shared" ref="I140:J140" si="61">SUM(I141:I143)</f>
        <v>509</v>
      </c>
      <c r="J140" s="24">
        <f t="shared" si="61"/>
        <v>509</v>
      </c>
    </row>
    <row r="141" spans="1:10" s="9" customFormat="1" ht="31.5" x14ac:dyDescent="0.25">
      <c r="A141" s="3" t="s">
        <v>88</v>
      </c>
      <c r="B141" s="1" t="s">
        <v>26</v>
      </c>
      <c r="C141" s="1" t="s">
        <v>4</v>
      </c>
      <c r="D141" s="1" t="s">
        <v>1</v>
      </c>
      <c r="E141" s="1" t="s">
        <v>115</v>
      </c>
      <c r="F141" s="1" t="s">
        <v>83</v>
      </c>
      <c r="G141" s="1" t="s">
        <v>0</v>
      </c>
      <c r="H141" s="2" t="s">
        <v>1</v>
      </c>
      <c r="I141" s="24">
        <v>10</v>
      </c>
      <c r="J141" s="24">
        <v>10</v>
      </c>
    </row>
    <row r="142" spans="1:10" s="9" customFormat="1" ht="31.5" x14ac:dyDescent="0.25">
      <c r="A142" s="3" t="s">
        <v>88</v>
      </c>
      <c r="B142" s="1" t="s">
        <v>26</v>
      </c>
      <c r="C142" s="1" t="s">
        <v>4</v>
      </c>
      <c r="D142" s="1" t="s">
        <v>1</v>
      </c>
      <c r="E142" s="1" t="s">
        <v>115</v>
      </c>
      <c r="F142" s="1" t="s">
        <v>83</v>
      </c>
      <c r="G142" s="1" t="s">
        <v>0</v>
      </c>
      <c r="H142" s="2" t="s">
        <v>9</v>
      </c>
      <c r="I142" s="24">
        <v>219</v>
      </c>
      <c r="J142" s="24">
        <v>219</v>
      </c>
    </row>
    <row r="143" spans="1:10" s="9" customFormat="1" ht="30" customHeight="1" x14ac:dyDescent="0.25">
      <c r="A143" s="3" t="s">
        <v>88</v>
      </c>
      <c r="B143" s="1" t="s">
        <v>26</v>
      </c>
      <c r="C143" s="1" t="s">
        <v>4</v>
      </c>
      <c r="D143" s="1" t="s">
        <v>1</v>
      </c>
      <c r="E143" s="1" t="s">
        <v>115</v>
      </c>
      <c r="F143" s="1" t="s">
        <v>83</v>
      </c>
      <c r="G143" s="1" t="s">
        <v>25</v>
      </c>
      <c r="H143" s="2" t="s">
        <v>1</v>
      </c>
      <c r="I143" s="24">
        <v>280</v>
      </c>
      <c r="J143" s="24">
        <v>280</v>
      </c>
    </row>
    <row r="144" spans="1:10" s="9" customFormat="1" ht="1.5" hidden="1" customHeight="1" x14ac:dyDescent="0.25">
      <c r="A144" s="3"/>
      <c r="B144" s="1"/>
      <c r="C144" s="1"/>
      <c r="D144" s="1"/>
      <c r="E144" s="1"/>
      <c r="F144" s="1"/>
      <c r="G144" s="1"/>
      <c r="H144" s="2"/>
      <c r="I144" s="24"/>
      <c r="J144" s="24"/>
    </row>
    <row r="145" spans="1:10" s="9" customFormat="1" ht="21" customHeight="1" x14ac:dyDescent="0.25">
      <c r="A145" s="3" t="s">
        <v>109</v>
      </c>
      <c r="B145" s="1" t="s">
        <v>26</v>
      </c>
      <c r="C145" s="1" t="s">
        <v>10</v>
      </c>
      <c r="D145" s="1" t="s">
        <v>62</v>
      </c>
      <c r="E145" s="1" t="s">
        <v>67</v>
      </c>
      <c r="F145" s="1"/>
      <c r="G145" s="1"/>
      <c r="H145" s="2"/>
      <c r="I145" s="24">
        <f t="shared" ref="I145:J146" si="62">I146</f>
        <v>60</v>
      </c>
      <c r="J145" s="24">
        <f t="shared" si="62"/>
        <v>60</v>
      </c>
    </row>
    <row r="146" spans="1:10" s="9" customFormat="1" ht="26.25" customHeight="1" x14ac:dyDescent="0.25">
      <c r="A146" s="3" t="s">
        <v>264</v>
      </c>
      <c r="B146" s="1" t="s">
        <v>26</v>
      </c>
      <c r="C146" s="1" t="s">
        <v>10</v>
      </c>
      <c r="D146" s="1" t="s">
        <v>1</v>
      </c>
      <c r="E146" s="1" t="s">
        <v>116</v>
      </c>
      <c r="F146" s="1"/>
      <c r="G146" s="1"/>
      <c r="H146" s="2"/>
      <c r="I146" s="24">
        <f t="shared" si="62"/>
        <v>60</v>
      </c>
      <c r="J146" s="24">
        <f t="shared" si="62"/>
        <v>60</v>
      </c>
    </row>
    <row r="147" spans="1:10" s="9" customFormat="1" ht="31.5" x14ac:dyDescent="0.25">
      <c r="A147" s="3" t="s">
        <v>88</v>
      </c>
      <c r="B147" s="1" t="s">
        <v>26</v>
      </c>
      <c r="C147" s="1" t="s">
        <v>10</v>
      </c>
      <c r="D147" s="1" t="s">
        <v>1</v>
      </c>
      <c r="E147" s="1" t="s">
        <v>116</v>
      </c>
      <c r="F147" s="1" t="s">
        <v>83</v>
      </c>
      <c r="G147" s="1" t="s">
        <v>0</v>
      </c>
      <c r="H147" s="2" t="s">
        <v>0</v>
      </c>
      <c r="I147" s="24">
        <v>60</v>
      </c>
      <c r="J147" s="24">
        <v>60</v>
      </c>
    </row>
    <row r="148" spans="1:10" s="9" customFormat="1" ht="48" customHeight="1" x14ac:dyDescent="0.25">
      <c r="A148" s="3" t="s">
        <v>239</v>
      </c>
      <c r="B148" s="1" t="s">
        <v>26</v>
      </c>
      <c r="C148" s="1" t="s">
        <v>11</v>
      </c>
      <c r="D148" s="1" t="s">
        <v>62</v>
      </c>
      <c r="E148" s="1" t="s">
        <v>67</v>
      </c>
      <c r="F148" s="1"/>
      <c r="G148" s="1"/>
      <c r="H148" s="2"/>
      <c r="I148" s="24">
        <f t="shared" ref="I148:J149" si="63">I149</f>
        <v>15</v>
      </c>
      <c r="J148" s="24">
        <f t="shared" si="63"/>
        <v>15</v>
      </c>
    </row>
    <row r="149" spans="1:10" s="9" customFormat="1" ht="31.5" x14ac:dyDescent="0.25">
      <c r="A149" s="3" t="s">
        <v>266</v>
      </c>
      <c r="B149" s="1" t="s">
        <v>26</v>
      </c>
      <c r="C149" s="1" t="s">
        <v>11</v>
      </c>
      <c r="D149" s="1" t="s">
        <v>1</v>
      </c>
      <c r="E149" s="1" t="s">
        <v>67</v>
      </c>
      <c r="F149" s="1"/>
      <c r="G149" s="1"/>
      <c r="H149" s="2"/>
      <c r="I149" s="24">
        <f t="shared" si="63"/>
        <v>15</v>
      </c>
      <c r="J149" s="24">
        <f t="shared" si="63"/>
        <v>15</v>
      </c>
    </row>
    <row r="150" spans="1:10" s="9" customFormat="1" ht="31.5" x14ac:dyDescent="0.25">
      <c r="A150" s="3" t="s">
        <v>88</v>
      </c>
      <c r="B150" s="1" t="s">
        <v>26</v>
      </c>
      <c r="C150" s="1" t="s">
        <v>11</v>
      </c>
      <c r="D150" s="1" t="s">
        <v>1</v>
      </c>
      <c r="E150" s="1" t="s">
        <v>117</v>
      </c>
      <c r="F150" s="1" t="s">
        <v>83</v>
      </c>
      <c r="G150" s="1" t="s">
        <v>0</v>
      </c>
      <c r="H150" s="2" t="s">
        <v>0</v>
      </c>
      <c r="I150" s="24">
        <v>15</v>
      </c>
      <c r="J150" s="24">
        <v>15</v>
      </c>
    </row>
    <row r="151" spans="1:10" s="9" customFormat="1" ht="47.25" customHeight="1" x14ac:dyDescent="0.25">
      <c r="A151" s="3" t="s">
        <v>110</v>
      </c>
      <c r="B151" s="1" t="s">
        <v>26</v>
      </c>
      <c r="C151" s="1" t="s">
        <v>19</v>
      </c>
      <c r="D151" s="1" t="s">
        <v>62</v>
      </c>
      <c r="E151" s="1" t="s">
        <v>67</v>
      </c>
      <c r="F151" s="1"/>
      <c r="G151" s="1"/>
      <c r="H151" s="2"/>
      <c r="I151" s="24">
        <f t="shared" ref="I151:J152" si="64">I152</f>
        <v>16</v>
      </c>
      <c r="J151" s="24">
        <f t="shared" si="64"/>
        <v>16</v>
      </c>
    </row>
    <row r="152" spans="1:10" s="9" customFormat="1" ht="33.6" customHeight="1" x14ac:dyDescent="0.25">
      <c r="A152" s="3" t="s">
        <v>265</v>
      </c>
      <c r="B152" s="1" t="s">
        <v>26</v>
      </c>
      <c r="C152" s="1" t="s">
        <v>19</v>
      </c>
      <c r="D152" s="1" t="s">
        <v>1</v>
      </c>
      <c r="E152" s="1" t="s">
        <v>67</v>
      </c>
      <c r="F152" s="1"/>
      <c r="G152" s="1"/>
      <c r="H152" s="2"/>
      <c r="I152" s="24">
        <f t="shared" si="64"/>
        <v>16</v>
      </c>
      <c r="J152" s="24">
        <f t="shared" si="64"/>
        <v>16</v>
      </c>
    </row>
    <row r="153" spans="1:10" s="9" customFormat="1" ht="31.5" x14ac:dyDescent="0.25">
      <c r="A153" s="3" t="s">
        <v>88</v>
      </c>
      <c r="B153" s="1" t="s">
        <v>26</v>
      </c>
      <c r="C153" s="1" t="s">
        <v>19</v>
      </c>
      <c r="D153" s="1" t="s">
        <v>1</v>
      </c>
      <c r="E153" s="1" t="s">
        <v>267</v>
      </c>
      <c r="F153" s="1" t="s">
        <v>83</v>
      </c>
      <c r="G153" s="1" t="s">
        <v>0</v>
      </c>
      <c r="H153" s="2" t="s">
        <v>0</v>
      </c>
      <c r="I153" s="24">
        <v>16</v>
      </c>
      <c r="J153" s="24">
        <v>16</v>
      </c>
    </row>
    <row r="154" spans="1:10" s="9" customFormat="1" ht="31.5" customHeight="1" x14ac:dyDescent="0.25">
      <c r="A154" s="3" t="s">
        <v>76</v>
      </c>
      <c r="B154" s="1" t="s">
        <v>26</v>
      </c>
      <c r="C154" s="1" t="s">
        <v>20</v>
      </c>
      <c r="D154" s="1" t="s">
        <v>62</v>
      </c>
      <c r="E154" s="1" t="s">
        <v>67</v>
      </c>
      <c r="F154" s="1"/>
      <c r="G154" s="1"/>
      <c r="H154" s="2"/>
      <c r="I154" s="24">
        <f t="shared" ref="I154:J154" si="65">I155</f>
        <v>4760.5</v>
      </c>
      <c r="J154" s="24">
        <f t="shared" si="65"/>
        <v>4760.5</v>
      </c>
    </row>
    <row r="155" spans="1:10" s="9" customFormat="1" ht="30" customHeight="1" x14ac:dyDescent="0.25">
      <c r="A155" s="3" t="s">
        <v>103</v>
      </c>
      <c r="B155" s="1" t="s">
        <v>26</v>
      </c>
      <c r="C155" s="1" t="s">
        <v>20</v>
      </c>
      <c r="D155" s="1" t="s">
        <v>1</v>
      </c>
      <c r="E155" s="1" t="s">
        <v>67</v>
      </c>
      <c r="F155" s="1"/>
      <c r="G155" s="1"/>
      <c r="H155" s="2"/>
      <c r="I155" s="24">
        <f t="shared" ref="I155:J155" si="66">SUM(I156:I158)</f>
        <v>4760.5</v>
      </c>
      <c r="J155" s="24">
        <f t="shared" si="66"/>
        <v>4760.5</v>
      </c>
    </row>
    <row r="156" spans="1:10" s="9" customFormat="1" ht="19.5" customHeight="1" x14ac:dyDescent="0.25">
      <c r="A156" s="3" t="s">
        <v>80</v>
      </c>
      <c r="B156" s="1" t="s">
        <v>26</v>
      </c>
      <c r="C156" s="1" t="s">
        <v>20</v>
      </c>
      <c r="D156" s="1" t="s">
        <v>1</v>
      </c>
      <c r="E156" s="1" t="s">
        <v>65</v>
      </c>
      <c r="F156" s="1" t="s">
        <v>82</v>
      </c>
      <c r="G156" s="1" t="s">
        <v>25</v>
      </c>
      <c r="H156" s="2" t="s">
        <v>1</v>
      </c>
      <c r="I156" s="24">
        <v>3260</v>
      </c>
      <c r="J156" s="24">
        <v>3260</v>
      </c>
    </row>
    <row r="157" spans="1:10" s="9" customFormat="1" ht="31.5" x14ac:dyDescent="0.25">
      <c r="A157" s="3" t="s">
        <v>88</v>
      </c>
      <c r="B157" s="1" t="s">
        <v>26</v>
      </c>
      <c r="C157" s="1" t="s">
        <v>20</v>
      </c>
      <c r="D157" s="1" t="s">
        <v>1</v>
      </c>
      <c r="E157" s="1" t="s">
        <v>65</v>
      </c>
      <c r="F157" s="1" t="s">
        <v>83</v>
      </c>
      <c r="G157" s="1" t="s">
        <v>25</v>
      </c>
      <c r="H157" s="2" t="s">
        <v>1</v>
      </c>
      <c r="I157" s="24">
        <v>1486</v>
      </c>
      <c r="J157" s="24">
        <v>1486</v>
      </c>
    </row>
    <row r="158" spans="1:10" s="9" customFormat="1" x14ac:dyDescent="0.25">
      <c r="A158" s="3" t="s">
        <v>121</v>
      </c>
      <c r="B158" s="1" t="s">
        <v>26</v>
      </c>
      <c r="C158" s="1" t="s">
        <v>20</v>
      </c>
      <c r="D158" s="1" t="s">
        <v>1</v>
      </c>
      <c r="E158" s="1" t="s">
        <v>65</v>
      </c>
      <c r="F158" s="1" t="s">
        <v>84</v>
      </c>
      <c r="G158" s="1" t="s">
        <v>25</v>
      </c>
      <c r="H158" s="2" t="s">
        <v>1</v>
      </c>
      <c r="I158" s="24">
        <v>14.5</v>
      </c>
      <c r="J158" s="24">
        <v>14.5</v>
      </c>
    </row>
    <row r="159" spans="1:10" ht="38.25" customHeight="1" x14ac:dyDescent="0.25">
      <c r="A159" s="42" t="s">
        <v>41</v>
      </c>
      <c r="B159" s="30" t="s">
        <v>23</v>
      </c>
      <c r="C159" s="30" t="s">
        <v>2</v>
      </c>
      <c r="D159" s="30" t="s">
        <v>62</v>
      </c>
      <c r="E159" s="30" t="s">
        <v>3</v>
      </c>
      <c r="F159" s="30"/>
      <c r="G159" s="32"/>
      <c r="H159" s="31"/>
      <c r="I159" s="23">
        <f t="shared" ref="I159:J159" si="67">I160+I165+I172</f>
        <v>3068.8</v>
      </c>
      <c r="J159" s="23">
        <f t="shared" si="67"/>
        <v>3068.8</v>
      </c>
    </row>
    <row r="160" spans="1:10" s="14" customFormat="1" ht="31.5" x14ac:dyDescent="0.25">
      <c r="A160" s="3" t="s">
        <v>111</v>
      </c>
      <c r="B160" s="1" t="s">
        <v>23</v>
      </c>
      <c r="C160" s="1" t="s">
        <v>4</v>
      </c>
      <c r="D160" s="1" t="s">
        <v>62</v>
      </c>
      <c r="E160" s="1" t="s">
        <v>67</v>
      </c>
      <c r="F160" s="1"/>
      <c r="G160" s="33"/>
      <c r="H160" s="2"/>
      <c r="I160" s="24">
        <f t="shared" ref="I160:J160" si="68">I161+I163</f>
        <v>1662.1</v>
      </c>
      <c r="J160" s="24">
        <f t="shared" si="68"/>
        <v>1662.1</v>
      </c>
    </row>
    <row r="161" spans="1:10" ht="31.5" x14ac:dyDescent="0.25">
      <c r="A161" s="3" t="s">
        <v>168</v>
      </c>
      <c r="B161" s="1" t="s">
        <v>23</v>
      </c>
      <c r="C161" s="1" t="s">
        <v>4</v>
      </c>
      <c r="D161" s="1" t="s">
        <v>1</v>
      </c>
      <c r="E161" s="1" t="s">
        <v>67</v>
      </c>
      <c r="F161" s="1"/>
      <c r="G161" s="33"/>
      <c r="H161" s="2"/>
      <c r="I161" s="24">
        <f t="shared" ref="I161:J161" si="69">I162</f>
        <v>1162.0999999999999</v>
      </c>
      <c r="J161" s="24">
        <f t="shared" si="69"/>
        <v>1162.0999999999999</v>
      </c>
    </row>
    <row r="162" spans="1:10" ht="31.5" x14ac:dyDescent="0.25">
      <c r="A162" s="3" t="s">
        <v>88</v>
      </c>
      <c r="B162" s="1" t="s">
        <v>23</v>
      </c>
      <c r="C162" s="1" t="s">
        <v>4</v>
      </c>
      <c r="D162" s="1" t="s">
        <v>1</v>
      </c>
      <c r="E162" s="1" t="s">
        <v>118</v>
      </c>
      <c r="F162" s="1" t="s">
        <v>83</v>
      </c>
      <c r="G162" s="33" t="s">
        <v>27</v>
      </c>
      <c r="H162" s="2" t="s">
        <v>9</v>
      </c>
      <c r="I162" s="24">
        <v>1162.0999999999999</v>
      </c>
      <c r="J162" s="24">
        <v>1162.0999999999999</v>
      </c>
    </row>
    <row r="163" spans="1:10" x14ac:dyDescent="0.25">
      <c r="A163" s="3" t="s">
        <v>170</v>
      </c>
      <c r="B163" s="1" t="s">
        <v>23</v>
      </c>
      <c r="C163" s="1" t="s">
        <v>4</v>
      </c>
      <c r="D163" s="1" t="s">
        <v>9</v>
      </c>
      <c r="E163" s="1" t="s">
        <v>67</v>
      </c>
      <c r="F163" s="1"/>
      <c r="G163" s="33"/>
      <c r="H163" s="2"/>
      <c r="I163" s="24">
        <f t="shared" ref="I163:J163" si="70">I164</f>
        <v>500</v>
      </c>
      <c r="J163" s="24">
        <f t="shared" si="70"/>
        <v>500</v>
      </c>
    </row>
    <row r="164" spans="1:10" ht="31.5" x14ac:dyDescent="0.25">
      <c r="A164" s="3" t="s">
        <v>88</v>
      </c>
      <c r="B164" s="1" t="s">
        <v>23</v>
      </c>
      <c r="C164" s="1" t="s">
        <v>4</v>
      </c>
      <c r="D164" s="1" t="s">
        <v>9</v>
      </c>
      <c r="E164" s="1" t="s">
        <v>119</v>
      </c>
      <c r="F164" s="1" t="s">
        <v>83</v>
      </c>
      <c r="G164" s="33" t="s">
        <v>27</v>
      </c>
      <c r="H164" s="2" t="s">
        <v>9</v>
      </c>
      <c r="I164" s="24">
        <v>500</v>
      </c>
      <c r="J164" s="24">
        <v>500</v>
      </c>
    </row>
    <row r="165" spans="1:10" s="14" customFormat="1" ht="22.5" customHeight="1" x14ac:dyDescent="0.25">
      <c r="A165" s="43" t="s">
        <v>112</v>
      </c>
      <c r="B165" s="1" t="s">
        <v>23</v>
      </c>
      <c r="C165" s="1" t="s">
        <v>10</v>
      </c>
      <c r="D165" s="1" t="s">
        <v>62</v>
      </c>
      <c r="E165" s="1" t="s">
        <v>67</v>
      </c>
      <c r="F165" s="34"/>
      <c r="G165" s="34"/>
      <c r="H165" s="35"/>
      <c r="I165" s="24">
        <f t="shared" ref="I165:J165" si="71">I166+I168+I170</f>
        <v>1406.7</v>
      </c>
      <c r="J165" s="24">
        <f t="shared" si="71"/>
        <v>1406.7</v>
      </c>
    </row>
    <row r="166" spans="1:10" ht="24.75" customHeight="1" x14ac:dyDescent="0.25">
      <c r="A166" s="43" t="s">
        <v>171</v>
      </c>
      <c r="B166" s="1" t="s">
        <v>23</v>
      </c>
      <c r="C166" s="1" t="s">
        <v>10</v>
      </c>
      <c r="D166" s="1" t="s">
        <v>1</v>
      </c>
      <c r="E166" s="1" t="s">
        <v>297</v>
      </c>
      <c r="F166" s="34"/>
      <c r="G166" s="34"/>
      <c r="H166" s="35"/>
      <c r="I166" s="24">
        <f t="shared" ref="I166:J166" si="72">I167</f>
        <v>1406.7</v>
      </c>
      <c r="J166" s="24">
        <f t="shared" si="72"/>
        <v>1406.7</v>
      </c>
    </row>
    <row r="167" spans="1:10" ht="43.5" customHeight="1" x14ac:dyDescent="0.25">
      <c r="A167" s="3" t="s">
        <v>158</v>
      </c>
      <c r="B167" s="1" t="s">
        <v>23</v>
      </c>
      <c r="C167" s="1" t="s">
        <v>10</v>
      </c>
      <c r="D167" s="1" t="s">
        <v>1</v>
      </c>
      <c r="E167" s="36">
        <v>70010</v>
      </c>
      <c r="F167" s="1" t="s">
        <v>86</v>
      </c>
      <c r="G167" s="1" t="s">
        <v>22</v>
      </c>
      <c r="H167" s="2" t="s">
        <v>26</v>
      </c>
      <c r="I167" s="24">
        <v>1406.7</v>
      </c>
      <c r="J167" s="24">
        <v>1406.7</v>
      </c>
    </row>
    <row r="168" spans="1:10" ht="30.75" hidden="1" customHeight="1" x14ac:dyDescent="0.25">
      <c r="A168" s="3" t="s">
        <v>306</v>
      </c>
      <c r="B168" s="1" t="s">
        <v>23</v>
      </c>
      <c r="C168" s="1" t="s">
        <v>10</v>
      </c>
      <c r="D168" s="1" t="s">
        <v>1</v>
      </c>
      <c r="E168" s="36">
        <v>50200</v>
      </c>
      <c r="F168" s="1"/>
      <c r="G168" s="1"/>
      <c r="H168" s="2"/>
      <c r="I168" s="24">
        <f t="shared" ref="I168:J168" si="73">I169</f>
        <v>0</v>
      </c>
      <c r="J168" s="24">
        <f t="shared" si="73"/>
        <v>0</v>
      </c>
    </row>
    <row r="169" spans="1:10" ht="28.5" hidden="1" customHeight="1" x14ac:dyDescent="0.25">
      <c r="A169" s="3" t="s">
        <v>158</v>
      </c>
      <c r="B169" s="1" t="s">
        <v>23</v>
      </c>
      <c r="C169" s="1" t="s">
        <v>10</v>
      </c>
      <c r="D169" s="1" t="s">
        <v>1</v>
      </c>
      <c r="E169" s="36">
        <v>50200</v>
      </c>
      <c r="F169" s="1" t="s">
        <v>86</v>
      </c>
      <c r="G169" s="1" t="s">
        <v>22</v>
      </c>
      <c r="H169" s="2" t="s">
        <v>26</v>
      </c>
      <c r="I169" s="24"/>
      <c r="J169" s="24"/>
    </row>
    <row r="170" spans="1:10" ht="33" hidden="1" customHeight="1" x14ac:dyDescent="0.25">
      <c r="A170" s="3" t="s">
        <v>307</v>
      </c>
      <c r="B170" s="1" t="s">
        <v>23</v>
      </c>
      <c r="C170" s="1" t="s">
        <v>10</v>
      </c>
      <c r="D170" s="1" t="s">
        <v>1</v>
      </c>
      <c r="E170" s="36" t="s">
        <v>296</v>
      </c>
      <c r="F170" s="1"/>
      <c r="G170" s="1"/>
      <c r="H170" s="2"/>
      <c r="I170" s="24">
        <f t="shared" ref="I170:J170" si="74">I171</f>
        <v>0</v>
      </c>
      <c r="J170" s="24">
        <f t="shared" si="74"/>
        <v>0</v>
      </c>
    </row>
    <row r="171" spans="1:10" ht="28.5" hidden="1" customHeight="1" x14ac:dyDescent="0.25">
      <c r="A171" s="3" t="s">
        <v>158</v>
      </c>
      <c r="B171" s="1" t="s">
        <v>23</v>
      </c>
      <c r="C171" s="1" t="s">
        <v>10</v>
      </c>
      <c r="D171" s="1" t="s">
        <v>1</v>
      </c>
      <c r="E171" s="36" t="s">
        <v>296</v>
      </c>
      <c r="F171" s="1" t="s">
        <v>86</v>
      </c>
      <c r="G171" s="1" t="s">
        <v>22</v>
      </c>
      <c r="H171" s="2" t="s">
        <v>26</v>
      </c>
      <c r="I171" s="24"/>
      <c r="J171" s="24"/>
    </row>
    <row r="172" spans="1:10" ht="21" hidden="1" customHeight="1" x14ac:dyDescent="0.25">
      <c r="A172" s="3" t="s">
        <v>292</v>
      </c>
      <c r="B172" s="1" t="s">
        <v>23</v>
      </c>
      <c r="C172" s="1" t="s">
        <v>26</v>
      </c>
      <c r="D172" s="1" t="s">
        <v>1</v>
      </c>
      <c r="E172" s="36">
        <v>20520</v>
      </c>
      <c r="F172" s="1"/>
      <c r="G172" s="1"/>
      <c r="H172" s="2"/>
      <c r="I172" s="24">
        <f t="shared" ref="I172:J172" si="75">I173</f>
        <v>0</v>
      </c>
      <c r="J172" s="24">
        <f t="shared" si="75"/>
        <v>0</v>
      </c>
    </row>
    <row r="173" spans="1:10" ht="19.5" hidden="1" customHeight="1" x14ac:dyDescent="0.25">
      <c r="A173" s="3" t="s">
        <v>293</v>
      </c>
      <c r="B173" s="1" t="s">
        <v>23</v>
      </c>
      <c r="C173" s="1" t="s">
        <v>26</v>
      </c>
      <c r="D173" s="1" t="s">
        <v>1</v>
      </c>
      <c r="E173" s="36">
        <v>20520</v>
      </c>
      <c r="F173" s="1" t="s">
        <v>83</v>
      </c>
      <c r="G173" s="1" t="s">
        <v>27</v>
      </c>
      <c r="H173" s="2" t="s">
        <v>1</v>
      </c>
      <c r="I173" s="24"/>
      <c r="J173" s="24"/>
    </row>
    <row r="174" spans="1:10" s="15" customFormat="1" ht="34.5" customHeight="1" x14ac:dyDescent="0.25">
      <c r="A174" s="42" t="s">
        <v>43</v>
      </c>
      <c r="B174" s="30" t="s">
        <v>27</v>
      </c>
      <c r="C174" s="30" t="s">
        <v>2</v>
      </c>
      <c r="D174" s="30" t="s">
        <v>62</v>
      </c>
      <c r="E174" s="30" t="s">
        <v>67</v>
      </c>
      <c r="F174" s="32"/>
      <c r="G174" s="32"/>
      <c r="H174" s="31"/>
      <c r="I174" s="23">
        <f t="shared" ref="I174:J174" si="76">I175+I196</f>
        <v>5479</v>
      </c>
      <c r="J174" s="23">
        <f t="shared" si="76"/>
        <v>5479</v>
      </c>
    </row>
    <row r="175" spans="1:10" s="14" customFormat="1" ht="31.5" x14ac:dyDescent="0.25">
      <c r="A175" s="3" t="s">
        <v>169</v>
      </c>
      <c r="B175" s="1" t="s">
        <v>27</v>
      </c>
      <c r="C175" s="1" t="s">
        <v>4</v>
      </c>
      <c r="D175" s="1" t="s">
        <v>62</v>
      </c>
      <c r="E175" s="1" t="s">
        <v>67</v>
      </c>
      <c r="F175" s="33"/>
      <c r="G175" s="33"/>
      <c r="H175" s="2"/>
      <c r="I175" s="24">
        <f t="shared" ref="I175:J175" si="77">I176+I190+I193</f>
        <v>5452.5</v>
      </c>
      <c r="J175" s="24">
        <f t="shared" si="77"/>
        <v>5452.5</v>
      </c>
    </row>
    <row r="176" spans="1:10" s="14" customFormat="1" ht="47.25" x14ac:dyDescent="0.25">
      <c r="A176" s="3" t="s">
        <v>191</v>
      </c>
      <c r="B176" s="1" t="s">
        <v>27</v>
      </c>
      <c r="C176" s="1" t="s">
        <v>4</v>
      </c>
      <c r="D176" s="1" t="s">
        <v>1</v>
      </c>
      <c r="E176" s="1" t="s">
        <v>67</v>
      </c>
      <c r="F176" s="33"/>
      <c r="G176" s="33"/>
      <c r="H176" s="2"/>
      <c r="I176" s="24">
        <f>I177+I180+I183+I186</f>
        <v>4508.3</v>
      </c>
      <c r="J176" s="24">
        <f>J177+J180+J183+J186</f>
        <v>4508.3</v>
      </c>
    </row>
    <row r="177" spans="1:25" ht="33.75" customHeight="1" x14ac:dyDescent="0.25">
      <c r="A177" s="3" t="s">
        <v>190</v>
      </c>
      <c r="B177" s="1" t="s">
        <v>27</v>
      </c>
      <c r="C177" s="1" t="s">
        <v>4</v>
      </c>
      <c r="D177" s="1" t="s">
        <v>1</v>
      </c>
      <c r="E177" s="1" t="s">
        <v>134</v>
      </c>
      <c r="F177" s="33"/>
      <c r="G177" s="33"/>
      <c r="H177" s="2"/>
      <c r="I177" s="24">
        <f t="shared" ref="I177:J177" si="78">I178+I179</f>
        <v>11.5</v>
      </c>
      <c r="J177" s="24">
        <f t="shared" si="78"/>
        <v>11.5</v>
      </c>
    </row>
    <row r="178" spans="1:25" ht="31.5" x14ac:dyDescent="0.25">
      <c r="A178" s="3" t="s">
        <v>88</v>
      </c>
      <c r="B178" s="1" t="s">
        <v>27</v>
      </c>
      <c r="C178" s="1" t="s">
        <v>4</v>
      </c>
      <c r="D178" s="1" t="s">
        <v>1</v>
      </c>
      <c r="E178" s="1" t="s">
        <v>134</v>
      </c>
      <c r="F178" s="1" t="s">
        <v>83</v>
      </c>
      <c r="G178" s="1" t="s">
        <v>0</v>
      </c>
      <c r="H178" s="2" t="s">
        <v>9</v>
      </c>
      <c r="I178" s="24">
        <v>5.8</v>
      </c>
      <c r="J178" s="24">
        <v>5.8</v>
      </c>
      <c r="K178" s="16"/>
      <c r="L178" s="16"/>
      <c r="M178" s="16"/>
      <c r="N178" s="16"/>
      <c r="O178" s="16"/>
      <c r="P178" s="16"/>
      <c r="Q178" s="16"/>
      <c r="R178" s="16"/>
      <c r="S178" s="16"/>
      <c r="T178" s="16"/>
      <c r="U178" s="16"/>
      <c r="V178" s="16"/>
      <c r="W178" s="16"/>
      <c r="X178" s="16"/>
      <c r="Y178" s="16"/>
    </row>
    <row r="179" spans="1:25" x14ac:dyDescent="0.25">
      <c r="A179" s="3" t="s">
        <v>152</v>
      </c>
      <c r="B179" s="1" t="s">
        <v>27</v>
      </c>
      <c r="C179" s="1" t="s">
        <v>4</v>
      </c>
      <c r="D179" s="1" t="s">
        <v>1</v>
      </c>
      <c r="E179" s="1" t="s">
        <v>134</v>
      </c>
      <c r="F179" s="1" t="s">
        <v>100</v>
      </c>
      <c r="G179" s="1" t="s">
        <v>0</v>
      </c>
      <c r="H179" s="2" t="s">
        <v>9</v>
      </c>
      <c r="I179" s="24">
        <v>5.7</v>
      </c>
      <c r="J179" s="24">
        <v>5.7</v>
      </c>
      <c r="K179" s="16"/>
      <c r="L179" s="16"/>
      <c r="M179" s="16"/>
      <c r="N179" s="16"/>
      <c r="O179" s="16"/>
      <c r="P179" s="16"/>
      <c r="Q179" s="16"/>
      <c r="R179" s="16"/>
      <c r="S179" s="16"/>
      <c r="T179" s="16"/>
      <c r="U179" s="16"/>
      <c r="V179" s="16"/>
      <c r="W179" s="16"/>
      <c r="X179" s="16"/>
      <c r="Y179" s="16"/>
    </row>
    <row r="180" spans="1:25" ht="46.5" customHeight="1" x14ac:dyDescent="0.25">
      <c r="A180" s="3" t="s">
        <v>172</v>
      </c>
      <c r="B180" s="1" t="s">
        <v>27</v>
      </c>
      <c r="C180" s="1" t="s">
        <v>4</v>
      </c>
      <c r="D180" s="1" t="s">
        <v>1</v>
      </c>
      <c r="E180" s="1" t="s">
        <v>135</v>
      </c>
      <c r="F180" s="1"/>
      <c r="G180" s="1"/>
      <c r="H180" s="2"/>
      <c r="I180" s="24">
        <f t="shared" ref="I180:J180" si="79">I182+I181</f>
        <v>950</v>
      </c>
      <c r="J180" s="24">
        <f t="shared" si="79"/>
        <v>950</v>
      </c>
    </row>
    <row r="181" spans="1:25" ht="31.5" x14ac:dyDescent="0.25">
      <c r="A181" s="3" t="s">
        <v>88</v>
      </c>
      <c r="B181" s="1" t="s">
        <v>27</v>
      </c>
      <c r="C181" s="1" t="s">
        <v>4</v>
      </c>
      <c r="D181" s="1" t="s">
        <v>1</v>
      </c>
      <c r="E181" s="1" t="s">
        <v>135</v>
      </c>
      <c r="F181" s="1" t="s">
        <v>83</v>
      </c>
      <c r="G181" s="1" t="s">
        <v>22</v>
      </c>
      <c r="H181" s="2" t="s">
        <v>1</v>
      </c>
      <c r="I181" s="24">
        <v>4</v>
      </c>
      <c r="J181" s="24">
        <v>4</v>
      </c>
    </row>
    <row r="182" spans="1:25" ht="36" customHeight="1" x14ac:dyDescent="0.25">
      <c r="A182" s="3" t="s">
        <v>158</v>
      </c>
      <c r="B182" s="1" t="s">
        <v>27</v>
      </c>
      <c r="C182" s="1" t="s">
        <v>4</v>
      </c>
      <c r="D182" s="1" t="s">
        <v>1</v>
      </c>
      <c r="E182" s="1" t="s">
        <v>135</v>
      </c>
      <c r="F182" s="1" t="s">
        <v>86</v>
      </c>
      <c r="G182" s="1" t="s">
        <v>22</v>
      </c>
      <c r="H182" s="2" t="s">
        <v>1</v>
      </c>
      <c r="I182" s="24">
        <v>946</v>
      </c>
      <c r="J182" s="24">
        <v>946</v>
      </c>
    </row>
    <row r="183" spans="1:25" ht="31.5" x14ac:dyDescent="0.25">
      <c r="A183" s="3" t="s">
        <v>173</v>
      </c>
      <c r="B183" s="1" t="s">
        <v>27</v>
      </c>
      <c r="C183" s="1" t="s">
        <v>4</v>
      </c>
      <c r="D183" s="1" t="s">
        <v>1</v>
      </c>
      <c r="E183" s="1" t="s">
        <v>136</v>
      </c>
      <c r="F183" s="1"/>
      <c r="G183" s="1"/>
      <c r="H183" s="2"/>
      <c r="I183" s="24">
        <f t="shared" ref="I183:J183" si="80">I185+I184</f>
        <v>1130</v>
      </c>
      <c r="J183" s="24">
        <f t="shared" si="80"/>
        <v>1130</v>
      </c>
    </row>
    <row r="184" spans="1:25" ht="31.5" x14ac:dyDescent="0.25">
      <c r="A184" s="3" t="s">
        <v>88</v>
      </c>
      <c r="B184" s="1" t="s">
        <v>27</v>
      </c>
      <c r="C184" s="1" t="s">
        <v>4</v>
      </c>
      <c r="D184" s="1" t="s">
        <v>1</v>
      </c>
      <c r="E184" s="1" t="s">
        <v>136</v>
      </c>
      <c r="F184" s="1" t="s">
        <v>83</v>
      </c>
      <c r="G184" s="1" t="s">
        <v>22</v>
      </c>
      <c r="H184" s="2" t="s">
        <v>26</v>
      </c>
      <c r="I184" s="24">
        <v>5</v>
      </c>
      <c r="J184" s="24">
        <v>5</v>
      </c>
      <c r="K184" s="16"/>
      <c r="L184" s="16"/>
      <c r="M184" s="16"/>
      <c r="N184" s="16"/>
      <c r="O184" s="16"/>
      <c r="P184" s="16"/>
      <c r="Q184" s="16"/>
      <c r="R184" s="16"/>
      <c r="S184" s="16"/>
      <c r="T184" s="16"/>
      <c r="U184" s="16"/>
      <c r="V184" s="16"/>
      <c r="W184" s="16"/>
      <c r="X184" s="16"/>
      <c r="Y184" s="16"/>
    </row>
    <row r="185" spans="1:25" ht="22.9" customHeight="1" x14ac:dyDescent="0.25">
      <c r="A185" s="3" t="s">
        <v>255</v>
      </c>
      <c r="B185" s="1" t="s">
        <v>27</v>
      </c>
      <c r="C185" s="1" t="s">
        <v>4</v>
      </c>
      <c r="D185" s="1" t="s">
        <v>1</v>
      </c>
      <c r="E185" s="1" t="s">
        <v>136</v>
      </c>
      <c r="F185" s="1" t="s">
        <v>244</v>
      </c>
      <c r="G185" s="1" t="s">
        <v>22</v>
      </c>
      <c r="H185" s="2" t="s">
        <v>26</v>
      </c>
      <c r="I185" s="24">
        <v>1125</v>
      </c>
      <c r="J185" s="24">
        <v>1125</v>
      </c>
    </row>
    <row r="186" spans="1:25" s="17" customFormat="1" ht="90.75" customHeight="1" x14ac:dyDescent="0.2">
      <c r="A186" s="3" t="s">
        <v>174</v>
      </c>
      <c r="B186" s="1" t="s">
        <v>27</v>
      </c>
      <c r="C186" s="1" t="s">
        <v>4</v>
      </c>
      <c r="D186" s="1" t="s">
        <v>1</v>
      </c>
      <c r="E186" s="1" t="s">
        <v>228</v>
      </c>
      <c r="F186" s="1"/>
      <c r="G186" s="1"/>
      <c r="H186" s="2"/>
      <c r="I186" s="24">
        <f t="shared" ref="I186:J186" si="81">I187</f>
        <v>2416.8000000000002</v>
      </c>
      <c r="J186" s="24">
        <f t="shared" si="81"/>
        <v>2416.8000000000002</v>
      </c>
    </row>
    <row r="187" spans="1:25" ht="38.25" customHeight="1" x14ac:dyDescent="0.25">
      <c r="A187" s="3" t="s">
        <v>158</v>
      </c>
      <c r="B187" s="1" t="s">
        <v>27</v>
      </c>
      <c r="C187" s="1" t="s">
        <v>4</v>
      </c>
      <c r="D187" s="1" t="s">
        <v>1</v>
      </c>
      <c r="E187" s="1" t="s">
        <v>228</v>
      </c>
      <c r="F187" s="1" t="s">
        <v>86</v>
      </c>
      <c r="G187" s="1" t="s">
        <v>22</v>
      </c>
      <c r="H187" s="2" t="s">
        <v>26</v>
      </c>
      <c r="I187" s="24">
        <v>2416.8000000000002</v>
      </c>
      <c r="J187" s="24">
        <v>2416.8000000000002</v>
      </c>
    </row>
    <row r="188" spans="1:25" s="17" customFormat="1" ht="75" hidden="1" customHeight="1" x14ac:dyDescent="0.2">
      <c r="A188" s="3" t="s">
        <v>174</v>
      </c>
      <c r="B188" s="1" t="s">
        <v>27</v>
      </c>
      <c r="C188" s="1" t="s">
        <v>4</v>
      </c>
      <c r="D188" s="1" t="s">
        <v>1</v>
      </c>
      <c r="E188" s="1"/>
      <c r="F188" s="1"/>
      <c r="G188" s="1"/>
      <c r="H188" s="2"/>
      <c r="I188" s="24">
        <f t="shared" ref="I188:J188" si="82">I189</f>
        <v>0</v>
      </c>
      <c r="J188" s="24">
        <f t="shared" si="82"/>
        <v>0</v>
      </c>
    </row>
    <row r="189" spans="1:25" ht="38.25" hidden="1" customHeight="1" x14ac:dyDescent="0.25">
      <c r="A189" s="3" t="s">
        <v>158</v>
      </c>
      <c r="B189" s="1" t="s">
        <v>27</v>
      </c>
      <c r="C189" s="1" t="s">
        <v>4</v>
      </c>
      <c r="D189" s="1" t="s">
        <v>1</v>
      </c>
      <c r="E189" s="1"/>
      <c r="F189" s="1" t="s">
        <v>86</v>
      </c>
      <c r="G189" s="1" t="s">
        <v>22</v>
      </c>
      <c r="H189" s="2" t="s">
        <v>26</v>
      </c>
      <c r="I189" s="24"/>
      <c r="J189" s="24"/>
    </row>
    <row r="190" spans="1:25" ht="19.5" customHeight="1" x14ac:dyDescent="0.25">
      <c r="A190" s="3" t="s">
        <v>192</v>
      </c>
      <c r="B190" s="1" t="s">
        <v>27</v>
      </c>
      <c r="C190" s="1" t="s">
        <v>4</v>
      </c>
      <c r="D190" s="1" t="s">
        <v>9</v>
      </c>
      <c r="E190" s="1" t="s">
        <v>67</v>
      </c>
      <c r="F190" s="1"/>
      <c r="G190" s="1"/>
      <c r="H190" s="2"/>
      <c r="I190" s="24">
        <f t="shared" ref="I190:J191" si="83">I191</f>
        <v>35</v>
      </c>
      <c r="J190" s="24">
        <f t="shared" si="83"/>
        <v>35</v>
      </c>
    </row>
    <row r="191" spans="1:25" ht="31.5" customHeight="1" x14ac:dyDescent="0.25">
      <c r="A191" s="3" t="s">
        <v>175</v>
      </c>
      <c r="B191" s="1" t="s">
        <v>27</v>
      </c>
      <c r="C191" s="1" t="s">
        <v>4</v>
      </c>
      <c r="D191" s="1" t="s">
        <v>9</v>
      </c>
      <c r="E191" s="1" t="s">
        <v>137</v>
      </c>
      <c r="F191" s="1"/>
      <c r="G191" s="1"/>
      <c r="H191" s="2"/>
      <c r="I191" s="24">
        <f t="shared" si="83"/>
        <v>35</v>
      </c>
      <c r="J191" s="24">
        <f t="shared" si="83"/>
        <v>35</v>
      </c>
    </row>
    <row r="192" spans="1:25" ht="38.25" customHeight="1" x14ac:dyDescent="0.25">
      <c r="A192" s="3" t="s">
        <v>158</v>
      </c>
      <c r="B192" s="1" t="s">
        <v>27</v>
      </c>
      <c r="C192" s="1" t="s">
        <v>4</v>
      </c>
      <c r="D192" s="1" t="s">
        <v>9</v>
      </c>
      <c r="E192" s="1" t="s">
        <v>137</v>
      </c>
      <c r="F192" s="1" t="s">
        <v>86</v>
      </c>
      <c r="G192" s="1" t="s">
        <v>22</v>
      </c>
      <c r="H192" s="2" t="s">
        <v>29</v>
      </c>
      <c r="I192" s="24">
        <v>35</v>
      </c>
      <c r="J192" s="24">
        <v>35</v>
      </c>
    </row>
    <row r="193" spans="1:25" ht="28.5" customHeight="1" x14ac:dyDescent="0.25">
      <c r="A193" s="3" t="s">
        <v>283</v>
      </c>
      <c r="B193" s="1" t="s">
        <v>27</v>
      </c>
      <c r="C193" s="1" t="s">
        <v>4</v>
      </c>
      <c r="D193" s="1" t="s">
        <v>26</v>
      </c>
      <c r="E193" s="1" t="s">
        <v>67</v>
      </c>
      <c r="F193" s="1"/>
      <c r="G193" s="1"/>
      <c r="H193" s="2"/>
      <c r="I193" s="24">
        <f t="shared" ref="I193:J193" si="84">SUM(I194:I195)</f>
        <v>909.19999999999993</v>
      </c>
      <c r="J193" s="24">
        <f t="shared" si="84"/>
        <v>909.19999999999993</v>
      </c>
    </row>
    <row r="194" spans="1:25" ht="32.450000000000003" customHeight="1" x14ac:dyDescent="0.25">
      <c r="A194" s="3" t="s">
        <v>88</v>
      </c>
      <c r="B194" s="1" t="s">
        <v>27</v>
      </c>
      <c r="C194" s="1" t="s">
        <v>4</v>
      </c>
      <c r="D194" s="1" t="s">
        <v>26</v>
      </c>
      <c r="E194" s="1" t="s">
        <v>284</v>
      </c>
      <c r="F194" s="1" t="s">
        <v>83</v>
      </c>
      <c r="G194" s="1" t="s">
        <v>0</v>
      </c>
      <c r="H194" s="2" t="s">
        <v>9</v>
      </c>
      <c r="I194" s="24">
        <v>616.79999999999995</v>
      </c>
      <c r="J194" s="24">
        <v>616.79999999999995</v>
      </c>
    </row>
    <row r="195" spans="1:25" ht="21" customHeight="1" x14ac:dyDescent="0.25">
      <c r="A195" s="3" t="s">
        <v>152</v>
      </c>
      <c r="B195" s="1" t="s">
        <v>27</v>
      </c>
      <c r="C195" s="1" t="s">
        <v>4</v>
      </c>
      <c r="D195" s="1" t="s">
        <v>26</v>
      </c>
      <c r="E195" s="1" t="s">
        <v>284</v>
      </c>
      <c r="F195" s="1" t="s">
        <v>100</v>
      </c>
      <c r="G195" s="1" t="s">
        <v>0</v>
      </c>
      <c r="H195" s="2" t="s">
        <v>9</v>
      </c>
      <c r="I195" s="24">
        <v>292.39999999999998</v>
      </c>
      <c r="J195" s="24">
        <v>292.39999999999998</v>
      </c>
    </row>
    <row r="196" spans="1:25" s="14" customFormat="1" ht="32.450000000000003" customHeight="1" x14ac:dyDescent="0.25">
      <c r="A196" s="3" t="s">
        <v>176</v>
      </c>
      <c r="B196" s="1" t="s">
        <v>27</v>
      </c>
      <c r="C196" s="1" t="s">
        <v>10</v>
      </c>
      <c r="D196" s="1" t="s">
        <v>62</v>
      </c>
      <c r="E196" s="1" t="s">
        <v>67</v>
      </c>
      <c r="F196" s="33"/>
      <c r="G196" s="33"/>
      <c r="H196" s="2"/>
      <c r="I196" s="24">
        <f t="shared" ref="I196:J196" si="85">I197</f>
        <v>26.5</v>
      </c>
      <c r="J196" s="24">
        <f t="shared" si="85"/>
        <v>26.5</v>
      </c>
    </row>
    <row r="197" spans="1:25" ht="30" customHeight="1" x14ac:dyDescent="0.25">
      <c r="A197" s="3" t="s">
        <v>177</v>
      </c>
      <c r="B197" s="1" t="s">
        <v>27</v>
      </c>
      <c r="C197" s="1" t="s">
        <v>10</v>
      </c>
      <c r="D197" s="1" t="s">
        <v>1</v>
      </c>
      <c r="E197" s="1" t="s">
        <v>67</v>
      </c>
      <c r="F197" s="33"/>
      <c r="G197" s="33"/>
      <c r="H197" s="2"/>
      <c r="I197" s="24">
        <f t="shared" ref="I197:J197" si="86">I199+I198</f>
        <v>26.5</v>
      </c>
      <c r="J197" s="24">
        <f t="shared" si="86"/>
        <v>26.5</v>
      </c>
    </row>
    <row r="198" spans="1:25" ht="31.5" x14ac:dyDescent="0.25">
      <c r="A198" s="3" t="s">
        <v>88</v>
      </c>
      <c r="B198" s="1" t="s">
        <v>27</v>
      </c>
      <c r="C198" s="1" t="s">
        <v>10</v>
      </c>
      <c r="D198" s="1" t="s">
        <v>1</v>
      </c>
      <c r="E198" s="1" t="s">
        <v>138</v>
      </c>
      <c r="F198" s="1" t="s">
        <v>83</v>
      </c>
      <c r="G198" s="1" t="s">
        <v>22</v>
      </c>
      <c r="H198" s="2" t="s">
        <v>26</v>
      </c>
      <c r="I198" s="24">
        <v>16.5</v>
      </c>
      <c r="J198" s="24">
        <v>16.5</v>
      </c>
    </row>
    <row r="199" spans="1:25" ht="31.5" customHeight="1" x14ac:dyDescent="0.25">
      <c r="A199" s="3" t="s">
        <v>158</v>
      </c>
      <c r="B199" s="1" t="s">
        <v>27</v>
      </c>
      <c r="C199" s="1" t="s">
        <v>10</v>
      </c>
      <c r="D199" s="1" t="s">
        <v>1</v>
      </c>
      <c r="E199" s="1" t="s">
        <v>138</v>
      </c>
      <c r="F199" s="1" t="s">
        <v>86</v>
      </c>
      <c r="G199" s="1" t="s">
        <v>22</v>
      </c>
      <c r="H199" s="2" t="s">
        <v>26</v>
      </c>
      <c r="I199" s="24">
        <v>10</v>
      </c>
      <c r="J199" s="24">
        <v>10</v>
      </c>
      <c r="K199" s="16"/>
      <c r="L199" s="16"/>
      <c r="M199" s="16"/>
      <c r="N199" s="16"/>
      <c r="O199" s="16"/>
      <c r="P199" s="16"/>
      <c r="Q199" s="16"/>
      <c r="R199" s="16"/>
      <c r="S199" s="16"/>
      <c r="T199" s="16"/>
      <c r="U199" s="16"/>
      <c r="V199" s="16"/>
      <c r="W199" s="16"/>
      <c r="X199" s="16"/>
      <c r="Y199" s="16"/>
    </row>
    <row r="200" spans="1:25" ht="48" customHeight="1" x14ac:dyDescent="0.25">
      <c r="A200" s="44" t="s">
        <v>47</v>
      </c>
      <c r="B200" s="30" t="s">
        <v>29</v>
      </c>
      <c r="C200" s="30" t="s">
        <v>2</v>
      </c>
      <c r="D200" s="30" t="s">
        <v>62</v>
      </c>
      <c r="E200" s="30" t="s">
        <v>67</v>
      </c>
      <c r="F200" s="30"/>
      <c r="G200" s="30"/>
      <c r="H200" s="31"/>
      <c r="I200" s="23">
        <f t="shared" ref="I200:J200" si="87">I201+I207+I210+I213</f>
        <v>7279.6</v>
      </c>
      <c r="J200" s="23">
        <f t="shared" si="87"/>
        <v>7279.6</v>
      </c>
    </row>
    <row r="201" spans="1:25" s="14" customFormat="1" ht="38.25" customHeight="1" x14ac:dyDescent="0.25">
      <c r="A201" s="3" t="s">
        <v>76</v>
      </c>
      <c r="B201" s="1" t="s">
        <v>29</v>
      </c>
      <c r="C201" s="1" t="s">
        <v>4</v>
      </c>
      <c r="D201" s="1" t="s">
        <v>62</v>
      </c>
      <c r="E201" s="1" t="s">
        <v>67</v>
      </c>
      <c r="F201" s="1"/>
      <c r="G201" s="1"/>
      <c r="H201" s="2"/>
      <c r="I201" s="24">
        <f t="shared" ref="I201:J201" si="88">I203</f>
        <v>6000</v>
      </c>
      <c r="J201" s="24">
        <f t="shared" si="88"/>
        <v>6000</v>
      </c>
    </row>
    <row r="202" spans="1:25" s="14" customFormat="1" ht="18" customHeight="1" x14ac:dyDescent="0.25">
      <c r="A202" s="3" t="s">
        <v>193</v>
      </c>
      <c r="B202" s="1" t="s">
        <v>29</v>
      </c>
      <c r="C202" s="1" t="s">
        <v>4</v>
      </c>
      <c r="D202" s="1" t="s">
        <v>1</v>
      </c>
      <c r="E202" s="1" t="s">
        <v>67</v>
      </c>
      <c r="F202" s="1"/>
      <c r="G202" s="1"/>
      <c r="H202" s="2"/>
      <c r="I202" s="24">
        <f t="shared" ref="I202:J202" si="89">I203</f>
        <v>6000</v>
      </c>
      <c r="J202" s="24">
        <f t="shared" si="89"/>
        <v>6000</v>
      </c>
    </row>
    <row r="203" spans="1:25" ht="31.5" x14ac:dyDescent="0.25">
      <c r="A203" s="3" t="s">
        <v>64</v>
      </c>
      <c r="B203" s="1" t="s">
        <v>29</v>
      </c>
      <c r="C203" s="1" t="s">
        <v>4</v>
      </c>
      <c r="D203" s="1" t="s">
        <v>1</v>
      </c>
      <c r="E203" s="1" t="s">
        <v>65</v>
      </c>
      <c r="F203" s="1"/>
      <c r="G203" s="1"/>
      <c r="H203" s="2"/>
      <c r="I203" s="24">
        <f t="shared" ref="I203:J203" si="90">I205+I204+I206</f>
        <v>6000</v>
      </c>
      <c r="J203" s="24">
        <f t="shared" si="90"/>
        <v>6000</v>
      </c>
    </row>
    <row r="204" spans="1:25" ht="16.5" customHeight="1" x14ac:dyDescent="0.25">
      <c r="A204" s="3" t="s">
        <v>179</v>
      </c>
      <c r="B204" s="1" t="s">
        <v>29</v>
      </c>
      <c r="C204" s="1" t="s">
        <v>4</v>
      </c>
      <c r="D204" s="1" t="s">
        <v>1</v>
      </c>
      <c r="E204" s="1" t="s">
        <v>65</v>
      </c>
      <c r="F204" s="1" t="s">
        <v>82</v>
      </c>
      <c r="G204" s="1" t="s">
        <v>26</v>
      </c>
      <c r="H204" s="2" t="s">
        <v>13</v>
      </c>
      <c r="I204" s="24">
        <v>4300</v>
      </c>
      <c r="J204" s="24">
        <v>4300</v>
      </c>
    </row>
    <row r="205" spans="1:25" ht="33" customHeight="1" x14ac:dyDescent="0.25">
      <c r="A205" s="3" t="s">
        <v>88</v>
      </c>
      <c r="B205" s="1" t="s">
        <v>29</v>
      </c>
      <c r="C205" s="1" t="s">
        <v>4</v>
      </c>
      <c r="D205" s="1" t="s">
        <v>1</v>
      </c>
      <c r="E205" s="1" t="s">
        <v>65</v>
      </c>
      <c r="F205" s="1" t="s">
        <v>83</v>
      </c>
      <c r="G205" s="1" t="s">
        <v>26</v>
      </c>
      <c r="H205" s="2" t="s">
        <v>13</v>
      </c>
      <c r="I205" s="24">
        <v>1698</v>
      </c>
      <c r="J205" s="24">
        <v>1698</v>
      </c>
    </row>
    <row r="206" spans="1:25" x14ac:dyDescent="0.25">
      <c r="A206" s="3" t="s">
        <v>121</v>
      </c>
      <c r="B206" s="1" t="s">
        <v>29</v>
      </c>
      <c r="C206" s="1" t="s">
        <v>4</v>
      </c>
      <c r="D206" s="1" t="s">
        <v>1</v>
      </c>
      <c r="E206" s="1" t="s">
        <v>65</v>
      </c>
      <c r="F206" s="1" t="s">
        <v>84</v>
      </c>
      <c r="G206" s="1" t="s">
        <v>26</v>
      </c>
      <c r="H206" s="2" t="s">
        <v>13</v>
      </c>
      <c r="I206" s="24">
        <v>2</v>
      </c>
      <c r="J206" s="24">
        <v>2</v>
      </c>
    </row>
    <row r="207" spans="1:25" s="14" customFormat="1" ht="37.9" customHeight="1" x14ac:dyDescent="0.25">
      <c r="A207" s="3" t="s">
        <v>178</v>
      </c>
      <c r="B207" s="1" t="s">
        <v>29</v>
      </c>
      <c r="C207" s="1" t="s">
        <v>10</v>
      </c>
      <c r="D207" s="1" t="s">
        <v>62</v>
      </c>
      <c r="E207" s="1" t="s">
        <v>67</v>
      </c>
      <c r="F207" s="1"/>
      <c r="G207" s="1"/>
      <c r="H207" s="2"/>
      <c r="I207" s="24">
        <f t="shared" ref="I207:J208" si="91">I208</f>
        <v>149.6</v>
      </c>
      <c r="J207" s="24">
        <f t="shared" si="91"/>
        <v>149.6</v>
      </c>
    </row>
    <row r="208" spans="1:25" ht="30" customHeight="1" x14ac:dyDescent="0.25">
      <c r="A208" s="3" t="s">
        <v>194</v>
      </c>
      <c r="B208" s="1" t="s">
        <v>29</v>
      </c>
      <c r="C208" s="1" t="s">
        <v>10</v>
      </c>
      <c r="D208" s="1" t="s">
        <v>1</v>
      </c>
      <c r="E208" s="1" t="s">
        <v>67</v>
      </c>
      <c r="F208" s="1"/>
      <c r="G208" s="1"/>
      <c r="H208" s="2"/>
      <c r="I208" s="24">
        <f t="shared" si="91"/>
        <v>149.6</v>
      </c>
      <c r="J208" s="24">
        <f t="shared" si="91"/>
        <v>149.6</v>
      </c>
    </row>
    <row r="209" spans="1:10" ht="33.75" customHeight="1" x14ac:dyDescent="0.25">
      <c r="A209" s="3" t="s">
        <v>88</v>
      </c>
      <c r="B209" s="1" t="s">
        <v>29</v>
      </c>
      <c r="C209" s="1" t="s">
        <v>10</v>
      </c>
      <c r="D209" s="1" t="s">
        <v>1</v>
      </c>
      <c r="E209" s="1" t="s">
        <v>139</v>
      </c>
      <c r="F209" s="1" t="s">
        <v>83</v>
      </c>
      <c r="G209" s="1" t="s">
        <v>26</v>
      </c>
      <c r="H209" s="2" t="s">
        <v>13</v>
      </c>
      <c r="I209" s="24">
        <v>149.6</v>
      </c>
      <c r="J209" s="24">
        <v>149.6</v>
      </c>
    </row>
    <row r="210" spans="1:10" s="14" customFormat="1" ht="25.5" customHeight="1" x14ac:dyDescent="0.25">
      <c r="A210" s="3" t="s">
        <v>180</v>
      </c>
      <c r="B210" s="1" t="s">
        <v>29</v>
      </c>
      <c r="C210" s="1" t="s">
        <v>11</v>
      </c>
      <c r="D210" s="1" t="s">
        <v>62</v>
      </c>
      <c r="E210" s="1" t="s">
        <v>67</v>
      </c>
      <c r="F210" s="1"/>
      <c r="G210" s="1"/>
      <c r="H210" s="2"/>
      <c r="I210" s="24">
        <f t="shared" ref="I210:J211" si="92">I211</f>
        <v>120</v>
      </c>
      <c r="J210" s="24">
        <f t="shared" si="92"/>
        <v>120</v>
      </c>
    </row>
    <row r="211" spans="1:10" ht="24" customHeight="1" x14ac:dyDescent="0.25">
      <c r="A211" s="3" t="s">
        <v>195</v>
      </c>
      <c r="B211" s="1" t="s">
        <v>29</v>
      </c>
      <c r="C211" s="1" t="s">
        <v>11</v>
      </c>
      <c r="D211" s="1" t="s">
        <v>1</v>
      </c>
      <c r="E211" s="1" t="s">
        <v>67</v>
      </c>
      <c r="F211" s="1"/>
      <c r="G211" s="1"/>
      <c r="H211" s="2"/>
      <c r="I211" s="24">
        <f t="shared" si="92"/>
        <v>120</v>
      </c>
      <c r="J211" s="24">
        <f t="shared" si="92"/>
        <v>120</v>
      </c>
    </row>
    <row r="212" spans="1:10" ht="30.75" customHeight="1" x14ac:dyDescent="0.25">
      <c r="A212" s="3" t="s">
        <v>88</v>
      </c>
      <c r="B212" s="1" t="s">
        <v>29</v>
      </c>
      <c r="C212" s="1" t="s">
        <v>11</v>
      </c>
      <c r="D212" s="1" t="s">
        <v>1</v>
      </c>
      <c r="E212" s="1" t="s">
        <v>140</v>
      </c>
      <c r="F212" s="1" t="s">
        <v>83</v>
      </c>
      <c r="G212" s="1" t="s">
        <v>26</v>
      </c>
      <c r="H212" s="2" t="s">
        <v>13</v>
      </c>
      <c r="I212" s="24">
        <v>120</v>
      </c>
      <c r="J212" s="24">
        <v>120</v>
      </c>
    </row>
    <row r="213" spans="1:10" s="14" customFormat="1" ht="33" customHeight="1" x14ac:dyDescent="0.25">
      <c r="A213" s="3" t="s">
        <v>181</v>
      </c>
      <c r="B213" s="1" t="s">
        <v>29</v>
      </c>
      <c r="C213" s="1" t="s">
        <v>19</v>
      </c>
      <c r="D213" s="1" t="s">
        <v>62</v>
      </c>
      <c r="E213" s="1" t="s">
        <v>67</v>
      </c>
      <c r="F213" s="1"/>
      <c r="G213" s="1"/>
      <c r="H213" s="2"/>
      <c r="I213" s="24">
        <f t="shared" ref="I213:J214" si="93">I214</f>
        <v>1010</v>
      </c>
      <c r="J213" s="24">
        <f t="shared" si="93"/>
        <v>1010</v>
      </c>
    </row>
    <row r="214" spans="1:10" ht="31.5" x14ac:dyDescent="0.25">
      <c r="A214" s="3" t="s">
        <v>196</v>
      </c>
      <c r="B214" s="1" t="s">
        <v>29</v>
      </c>
      <c r="C214" s="1" t="s">
        <v>19</v>
      </c>
      <c r="D214" s="1" t="s">
        <v>1</v>
      </c>
      <c r="E214" s="1" t="s">
        <v>67</v>
      </c>
      <c r="F214" s="1"/>
      <c r="G214" s="1"/>
      <c r="H214" s="2"/>
      <c r="I214" s="24">
        <f t="shared" si="93"/>
        <v>1010</v>
      </c>
      <c r="J214" s="24">
        <f t="shared" si="93"/>
        <v>1010</v>
      </c>
    </row>
    <row r="215" spans="1:10" ht="30.75" customHeight="1" x14ac:dyDescent="0.25">
      <c r="A215" s="3" t="s">
        <v>88</v>
      </c>
      <c r="B215" s="1" t="s">
        <v>29</v>
      </c>
      <c r="C215" s="1" t="s">
        <v>19</v>
      </c>
      <c r="D215" s="1" t="s">
        <v>1</v>
      </c>
      <c r="E215" s="1" t="s">
        <v>132</v>
      </c>
      <c r="F215" s="1" t="s">
        <v>83</v>
      </c>
      <c r="G215" s="1" t="s">
        <v>26</v>
      </c>
      <c r="H215" s="2" t="s">
        <v>13</v>
      </c>
      <c r="I215" s="24">
        <v>1010</v>
      </c>
      <c r="J215" s="24">
        <v>1010</v>
      </c>
    </row>
    <row r="216" spans="1:10" ht="30.75" customHeight="1" x14ac:dyDescent="0.25">
      <c r="A216" s="44" t="s">
        <v>48</v>
      </c>
      <c r="B216" s="30" t="s">
        <v>0</v>
      </c>
      <c r="C216" s="30" t="s">
        <v>2</v>
      </c>
      <c r="D216" s="30" t="s">
        <v>62</v>
      </c>
      <c r="E216" s="30" t="s">
        <v>67</v>
      </c>
      <c r="F216" s="30"/>
      <c r="G216" s="30"/>
      <c r="H216" s="31"/>
      <c r="I216" s="23">
        <f t="shared" ref="I216:J216" si="94">I217+I220+I223+I226</f>
        <v>200</v>
      </c>
      <c r="J216" s="23">
        <f t="shared" si="94"/>
        <v>200</v>
      </c>
    </row>
    <row r="217" spans="1:10" s="14" customFormat="1" ht="30" hidden="1" customHeight="1" x14ac:dyDescent="0.25">
      <c r="A217" s="3" t="s">
        <v>182</v>
      </c>
      <c r="B217" s="1" t="s">
        <v>0</v>
      </c>
      <c r="C217" s="1" t="s">
        <v>4</v>
      </c>
      <c r="D217" s="1" t="s">
        <v>62</v>
      </c>
      <c r="E217" s="1" t="s">
        <v>67</v>
      </c>
      <c r="F217" s="1"/>
      <c r="G217" s="1"/>
      <c r="H217" s="2"/>
      <c r="I217" s="24">
        <f t="shared" ref="I217:J218" si="95">I218</f>
        <v>0</v>
      </c>
      <c r="J217" s="24">
        <f t="shared" si="95"/>
        <v>0</v>
      </c>
    </row>
    <row r="218" spans="1:10" ht="31.5" hidden="1" x14ac:dyDescent="0.25">
      <c r="A218" s="3" t="s">
        <v>197</v>
      </c>
      <c r="B218" s="1" t="s">
        <v>0</v>
      </c>
      <c r="C218" s="1" t="s">
        <v>4</v>
      </c>
      <c r="D218" s="1" t="s">
        <v>1</v>
      </c>
      <c r="E218" s="1" t="s">
        <v>67</v>
      </c>
      <c r="F218" s="1"/>
      <c r="G218" s="1"/>
      <c r="H218" s="2"/>
      <c r="I218" s="24">
        <f t="shared" si="95"/>
        <v>0</v>
      </c>
      <c r="J218" s="24">
        <f t="shared" si="95"/>
        <v>0</v>
      </c>
    </row>
    <row r="219" spans="1:10" ht="30.75" hidden="1" customHeight="1" x14ac:dyDescent="0.25">
      <c r="A219" s="3" t="s">
        <v>88</v>
      </c>
      <c r="B219" s="1" t="s">
        <v>0</v>
      </c>
      <c r="C219" s="1" t="s">
        <v>4</v>
      </c>
      <c r="D219" s="1" t="s">
        <v>1</v>
      </c>
      <c r="E219" s="1" t="s">
        <v>141</v>
      </c>
      <c r="F219" s="1" t="s">
        <v>83</v>
      </c>
      <c r="G219" s="1" t="s">
        <v>23</v>
      </c>
      <c r="H219" s="2" t="s">
        <v>27</v>
      </c>
      <c r="I219" s="24"/>
      <c r="J219" s="24"/>
    </row>
    <row r="220" spans="1:10" s="14" customFormat="1" ht="33.75" customHeight="1" x14ac:dyDescent="0.25">
      <c r="A220" s="3" t="s">
        <v>183</v>
      </c>
      <c r="B220" s="1" t="s">
        <v>0</v>
      </c>
      <c r="C220" s="1" t="s">
        <v>10</v>
      </c>
      <c r="D220" s="1" t="s">
        <v>62</v>
      </c>
      <c r="E220" s="1" t="s">
        <v>67</v>
      </c>
      <c r="F220" s="1"/>
      <c r="G220" s="1"/>
      <c r="H220" s="2"/>
      <c r="I220" s="24">
        <f t="shared" ref="I220:J221" si="96">I221</f>
        <v>45</v>
      </c>
      <c r="J220" s="24">
        <f t="shared" si="96"/>
        <v>45</v>
      </c>
    </row>
    <row r="221" spans="1:10" ht="31.5" x14ac:dyDescent="0.25">
      <c r="A221" s="3" t="s">
        <v>198</v>
      </c>
      <c r="B221" s="1" t="s">
        <v>0</v>
      </c>
      <c r="C221" s="1" t="s">
        <v>10</v>
      </c>
      <c r="D221" s="1" t="s">
        <v>1</v>
      </c>
      <c r="E221" s="1" t="s">
        <v>67</v>
      </c>
      <c r="F221" s="1"/>
      <c r="G221" s="1"/>
      <c r="H221" s="2"/>
      <c r="I221" s="24">
        <f t="shared" si="96"/>
        <v>45</v>
      </c>
      <c r="J221" s="24">
        <f t="shared" si="96"/>
        <v>45</v>
      </c>
    </row>
    <row r="222" spans="1:10" ht="31.5" customHeight="1" x14ac:dyDescent="0.25">
      <c r="A222" s="3" t="s">
        <v>88</v>
      </c>
      <c r="B222" s="1" t="s">
        <v>0</v>
      </c>
      <c r="C222" s="1" t="s">
        <v>10</v>
      </c>
      <c r="D222" s="1" t="s">
        <v>1</v>
      </c>
      <c r="E222" s="1" t="s">
        <v>133</v>
      </c>
      <c r="F222" s="1" t="s">
        <v>83</v>
      </c>
      <c r="G222" s="1" t="s">
        <v>29</v>
      </c>
      <c r="H222" s="2" t="s">
        <v>27</v>
      </c>
      <c r="I222" s="24">
        <v>45</v>
      </c>
      <c r="J222" s="24">
        <v>45</v>
      </c>
    </row>
    <row r="223" spans="1:10" s="14" customFormat="1" ht="35.25" customHeight="1" x14ac:dyDescent="0.25">
      <c r="A223" s="3" t="s">
        <v>184</v>
      </c>
      <c r="B223" s="1" t="s">
        <v>0</v>
      </c>
      <c r="C223" s="1" t="s">
        <v>11</v>
      </c>
      <c r="D223" s="1" t="s">
        <v>62</v>
      </c>
      <c r="E223" s="1" t="s">
        <v>67</v>
      </c>
      <c r="F223" s="1"/>
      <c r="G223" s="1"/>
      <c r="H223" s="2"/>
      <c r="I223" s="24">
        <f t="shared" ref="I223:J224" si="97">I224</f>
        <v>100</v>
      </c>
      <c r="J223" s="24">
        <f t="shared" si="97"/>
        <v>100</v>
      </c>
    </row>
    <row r="224" spans="1:10" ht="31.5" customHeight="1" x14ac:dyDescent="0.25">
      <c r="A224" s="3" t="s">
        <v>199</v>
      </c>
      <c r="B224" s="1" t="s">
        <v>0</v>
      </c>
      <c r="C224" s="1" t="s">
        <v>11</v>
      </c>
      <c r="D224" s="1" t="s">
        <v>1</v>
      </c>
      <c r="E224" s="1" t="s">
        <v>67</v>
      </c>
      <c r="F224" s="1"/>
      <c r="G224" s="1"/>
      <c r="H224" s="2"/>
      <c r="I224" s="24">
        <f t="shared" si="97"/>
        <v>100</v>
      </c>
      <c r="J224" s="24">
        <f t="shared" si="97"/>
        <v>100</v>
      </c>
    </row>
    <row r="225" spans="1:11" ht="32.25" customHeight="1" x14ac:dyDescent="0.25">
      <c r="A225" s="3" t="s">
        <v>88</v>
      </c>
      <c r="B225" s="1" t="s">
        <v>0</v>
      </c>
      <c r="C225" s="1" t="s">
        <v>11</v>
      </c>
      <c r="D225" s="1" t="s">
        <v>1</v>
      </c>
      <c r="E225" s="1" t="s">
        <v>142</v>
      </c>
      <c r="F225" s="1" t="s">
        <v>83</v>
      </c>
      <c r="G225" s="1" t="s">
        <v>29</v>
      </c>
      <c r="H225" s="2" t="s">
        <v>27</v>
      </c>
      <c r="I225" s="24">
        <v>100</v>
      </c>
      <c r="J225" s="24">
        <v>100</v>
      </c>
    </row>
    <row r="226" spans="1:11" s="14" customFormat="1" ht="21" customHeight="1" x14ac:dyDescent="0.25">
      <c r="A226" s="3" t="s">
        <v>185</v>
      </c>
      <c r="B226" s="1" t="s">
        <v>0</v>
      </c>
      <c r="C226" s="1" t="s">
        <v>19</v>
      </c>
      <c r="D226" s="1" t="s">
        <v>62</v>
      </c>
      <c r="E226" s="1" t="s">
        <v>67</v>
      </c>
      <c r="F226" s="1"/>
      <c r="G226" s="1"/>
      <c r="H226" s="2"/>
      <c r="I226" s="24">
        <f t="shared" ref="I226:J227" si="98">I227</f>
        <v>55</v>
      </c>
      <c r="J226" s="24">
        <f t="shared" si="98"/>
        <v>55</v>
      </c>
    </row>
    <row r="227" spans="1:11" ht="20.25" customHeight="1" x14ac:dyDescent="0.25">
      <c r="A227" s="3" t="s">
        <v>200</v>
      </c>
      <c r="B227" s="1" t="s">
        <v>0</v>
      </c>
      <c r="C227" s="1" t="s">
        <v>19</v>
      </c>
      <c r="D227" s="1" t="s">
        <v>1</v>
      </c>
      <c r="E227" s="1" t="s">
        <v>67</v>
      </c>
      <c r="F227" s="1"/>
      <c r="G227" s="1"/>
      <c r="H227" s="2"/>
      <c r="I227" s="24">
        <f t="shared" si="98"/>
        <v>55</v>
      </c>
      <c r="J227" s="24">
        <f t="shared" si="98"/>
        <v>55</v>
      </c>
    </row>
    <row r="228" spans="1:11" ht="33" customHeight="1" x14ac:dyDescent="0.25">
      <c r="A228" s="3" t="s">
        <v>88</v>
      </c>
      <c r="B228" s="1" t="s">
        <v>0</v>
      </c>
      <c r="C228" s="1" t="s">
        <v>19</v>
      </c>
      <c r="D228" s="1" t="s">
        <v>1</v>
      </c>
      <c r="E228" s="1" t="s">
        <v>256</v>
      </c>
      <c r="F228" s="1" t="s">
        <v>83</v>
      </c>
      <c r="G228" s="1" t="s">
        <v>27</v>
      </c>
      <c r="H228" s="2" t="s">
        <v>26</v>
      </c>
      <c r="I228" s="24">
        <v>55</v>
      </c>
      <c r="J228" s="24">
        <v>55</v>
      </c>
    </row>
    <row r="229" spans="1:11" ht="36" customHeight="1" x14ac:dyDescent="0.25">
      <c r="A229" s="44" t="s">
        <v>49</v>
      </c>
      <c r="B229" s="30" t="s">
        <v>24</v>
      </c>
      <c r="C229" s="30" t="s">
        <v>2</v>
      </c>
      <c r="D229" s="30" t="s">
        <v>62</v>
      </c>
      <c r="E229" s="30" t="s">
        <v>67</v>
      </c>
      <c r="F229" s="30"/>
      <c r="G229" s="30"/>
      <c r="H229" s="31"/>
      <c r="I229" s="23">
        <f t="shared" ref="I229:J229" si="99">I230+I233</f>
        <v>32761.9</v>
      </c>
      <c r="J229" s="23">
        <f t="shared" si="99"/>
        <v>32761.9</v>
      </c>
      <c r="K229" s="18"/>
    </row>
    <row r="230" spans="1:11" s="14" customFormat="1" ht="34.9" customHeight="1" x14ac:dyDescent="0.25">
      <c r="A230" s="45" t="s">
        <v>186</v>
      </c>
      <c r="B230" s="1" t="s">
        <v>24</v>
      </c>
      <c r="C230" s="1" t="s">
        <v>4</v>
      </c>
      <c r="D230" s="1" t="s">
        <v>62</v>
      </c>
      <c r="E230" s="1" t="s">
        <v>67</v>
      </c>
      <c r="F230" s="1"/>
      <c r="G230" s="1"/>
      <c r="H230" s="2"/>
      <c r="I230" s="24">
        <f t="shared" ref="I230:J231" si="100">I231</f>
        <v>32761.9</v>
      </c>
      <c r="J230" s="24">
        <f t="shared" si="100"/>
        <v>32761.9</v>
      </c>
      <c r="K230" s="19"/>
    </row>
    <row r="231" spans="1:11" ht="34.9" customHeight="1" x14ac:dyDescent="0.25">
      <c r="A231" s="45" t="s">
        <v>263</v>
      </c>
      <c r="B231" s="1" t="s">
        <v>24</v>
      </c>
      <c r="C231" s="1" t="s">
        <v>4</v>
      </c>
      <c r="D231" s="1" t="s">
        <v>1</v>
      </c>
      <c r="E231" s="1" t="s">
        <v>67</v>
      </c>
      <c r="F231" s="1"/>
      <c r="G231" s="1"/>
      <c r="H231" s="2"/>
      <c r="I231" s="24">
        <f t="shared" si="100"/>
        <v>32761.9</v>
      </c>
      <c r="J231" s="24">
        <f t="shared" si="100"/>
        <v>32761.9</v>
      </c>
      <c r="K231" s="20"/>
    </row>
    <row r="232" spans="1:11" ht="45" customHeight="1" x14ac:dyDescent="0.25">
      <c r="A232" s="45" t="s">
        <v>88</v>
      </c>
      <c r="B232" s="1" t="s">
        <v>24</v>
      </c>
      <c r="C232" s="1" t="s">
        <v>4</v>
      </c>
      <c r="D232" s="1" t="s">
        <v>1</v>
      </c>
      <c r="E232" s="1" t="s">
        <v>143</v>
      </c>
      <c r="F232" s="1" t="s">
        <v>83</v>
      </c>
      <c r="G232" s="1" t="s">
        <v>23</v>
      </c>
      <c r="H232" s="2" t="s">
        <v>13</v>
      </c>
      <c r="I232" s="24">
        <v>32761.9</v>
      </c>
      <c r="J232" s="24">
        <v>32761.9</v>
      </c>
      <c r="K232" s="18"/>
    </row>
    <row r="233" spans="1:11" s="14" customFormat="1" ht="1.5" hidden="1" customHeight="1" x14ac:dyDescent="0.25">
      <c r="A233" s="45" t="s">
        <v>253</v>
      </c>
      <c r="B233" s="1" t="s">
        <v>24</v>
      </c>
      <c r="C233" s="1" t="s">
        <v>11</v>
      </c>
      <c r="D233" s="1" t="s">
        <v>62</v>
      </c>
      <c r="E233" s="1" t="s">
        <v>67</v>
      </c>
      <c r="F233" s="1"/>
      <c r="G233" s="1"/>
      <c r="H233" s="2"/>
      <c r="I233" s="24">
        <f t="shared" ref="I233:J234" si="101">I234</f>
        <v>0</v>
      </c>
      <c r="J233" s="24">
        <f t="shared" si="101"/>
        <v>0</v>
      </c>
      <c r="K233" s="19"/>
    </row>
    <row r="234" spans="1:11" ht="36" hidden="1" customHeight="1" x14ac:dyDescent="0.25">
      <c r="A234" s="45" t="s">
        <v>254</v>
      </c>
      <c r="B234" s="1" t="s">
        <v>24</v>
      </c>
      <c r="C234" s="1" t="s">
        <v>11</v>
      </c>
      <c r="D234" s="1" t="s">
        <v>1</v>
      </c>
      <c r="E234" s="1" t="s">
        <v>67</v>
      </c>
      <c r="F234" s="1"/>
      <c r="G234" s="1"/>
      <c r="H234" s="2"/>
      <c r="I234" s="24">
        <f t="shared" si="101"/>
        <v>0</v>
      </c>
      <c r="J234" s="24">
        <f t="shared" si="101"/>
        <v>0</v>
      </c>
      <c r="K234" s="20"/>
    </row>
    <row r="235" spans="1:11" ht="29.25" hidden="1" customHeight="1" x14ac:dyDescent="0.25">
      <c r="A235" s="45" t="s">
        <v>88</v>
      </c>
      <c r="B235" s="1" t="s">
        <v>24</v>
      </c>
      <c r="C235" s="1" t="s">
        <v>11</v>
      </c>
      <c r="D235" s="1" t="s">
        <v>1</v>
      </c>
      <c r="E235" s="1" t="s">
        <v>252</v>
      </c>
      <c r="F235" s="1" t="s">
        <v>83</v>
      </c>
      <c r="G235" s="1" t="s">
        <v>27</v>
      </c>
      <c r="H235" s="2" t="s">
        <v>26</v>
      </c>
      <c r="I235" s="24"/>
      <c r="J235" s="24"/>
      <c r="K235" s="18"/>
    </row>
    <row r="236" spans="1:11" ht="47.25" x14ac:dyDescent="0.25">
      <c r="A236" s="42" t="s">
        <v>57</v>
      </c>
      <c r="B236" s="30" t="s">
        <v>13</v>
      </c>
      <c r="C236" s="30" t="s">
        <v>2</v>
      </c>
      <c r="D236" s="30" t="s">
        <v>62</v>
      </c>
      <c r="E236" s="30" t="s">
        <v>67</v>
      </c>
      <c r="F236" s="30"/>
      <c r="G236" s="30"/>
      <c r="H236" s="31"/>
      <c r="I236" s="23">
        <f t="shared" ref="I236:I238" si="102">I237</f>
        <v>240</v>
      </c>
      <c r="J236" s="23">
        <f t="shared" ref="J236:J238" si="103">J237</f>
        <v>240</v>
      </c>
    </row>
    <row r="237" spans="1:11" s="9" customFormat="1" ht="34.5" customHeight="1" x14ac:dyDescent="0.25">
      <c r="A237" s="3" t="s">
        <v>234</v>
      </c>
      <c r="B237" s="1" t="s">
        <v>13</v>
      </c>
      <c r="C237" s="1" t="s">
        <v>4</v>
      </c>
      <c r="D237" s="1" t="s">
        <v>62</v>
      </c>
      <c r="E237" s="1" t="s">
        <v>67</v>
      </c>
      <c r="F237" s="1"/>
      <c r="G237" s="1"/>
      <c r="H237" s="2"/>
      <c r="I237" s="24">
        <f t="shared" si="102"/>
        <v>240</v>
      </c>
      <c r="J237" s="24">
        <f t="shared" si="103"/>
        <v>240</v>
      </c>
    </row>
    <row r="238" spans="1:11" ht="47.25" x14ac:dyDescent="0.25">
      <c r="A238" s="3" t="s">
        <v>257</v>
      </c>
      <c r="B238" s="1" t="s">
        <v>13</v>
      </c>
      <c r="C238" s="1" t="s">
        <v>4</v>
      </c>
      <c r="D238" s="1" t="s">
        <v>1</v>
      </c>
      <c r="E238" s="1" t="s">
        <v>67</v>
      </c>
      <c r="F238" s="1"/>
      <c r="G238" s="1"/>
      <c r="H238" s="2"/>
      <c r="I238" s="24">
        <f t="shared" si="102"/>
        <v>240</v>
      </c>
      <c r="J238" s="24">
        <f t="shared" si="103"/>
        <v>240</v>
      </c>
    </row>
    <row r="239" spans="1:11" ht="33.75" customHeight="1" x14ac:dyDescent="0.25">
      <c r="A239" s="3" t="s">
        <v>88</v>
      </c>
      <c r="B239" s="1" t="s">
        <v>13</v>
      </c>
      <c r="C239" s="1" t="s">
        <v>4</v>
      </c>
      <c r="D239" s="1" t="s">
        <v>1</v>
      </c>
      <c r="E239" s="1" t="s">
        <v>144</v>
      </c>
      <c r="F239" s="1" t="s">
        <v>83</v>
      </c>
      <c r="G239" s="1" t="s">
        <v>23</v>
      </c>
      <c r="H239" s="2" t="s">
        <v>30</v>
      </c>
      <c r="I239" s="24">
        <v>240</v>
      </c>
      <c r="J239" s="24">
        <v>240</v>
      </c>
    </row>
    <row r="240" spans="1:11" ht="78.75" hidden="1" x14ac:dyDescent="0.25">
      <c r="A240" s="3" t="s">
        <v>258</v>
      </c>
      <c r="B240" s="1" t="s">
        <v>13</v>
      </c>
      <c r="C240" s="1" t="s">
        <v>10</v>
      </c>
      <c r="D240" s="1" t="s">
        <v>62</v>
      </c>
      <c r="E240" s="1" t="s">
        <v>67</v>
      </c>
      <c r="F240" s="1"/>
      <c r="G240" s="1"/>
      <c r="H240" s="2"/>
      <c r="I240" s="24">
        <f t="shared" ref="I240:J241" si="104">I241</f>
        <v>0</v>
      </c>
      <c r="J240" s="24">
        <f t="shared" si="104"/>
        <v>0</v>
      </c>
    </row>
    <row r="241" spans="1:10" s="9" customFormat="1" ht="63" hidden="1" x14ac:dyDescent="0.25">
      <c r="A241" s="3" t="s">
        <v>259</v>
      </c>
      <c r="B241" s="1" t="s">
        <v>13</v>
      </c>
      <c r="C241" s="1" t="s">
        <v>10</v>
      </c>
      <c r="D241" s="1" t="s">
        <v>62</v>
      </c>
      <c r="E241" s="1" t="s">
        <v>67</v>
      </c>
      <c r="F241" s="1"/>
      <c r="G241" s="1"/>
      <c r="H241" s="2"/>
      <c r="I241" s="24">
        <f t="shared" si="104"/>
        <v>0</v>
      </c>
      <c r="J241" s="24">
        <f t="shared" si="104"/>
        <v>0</v>
      </c>
    </row>
    <row r="242" spans="1:10" ht="31.5" hidden="1" x14ac:dyDescent="0.25">
      <c r="A242" s="3" t="s">
        <v>88</v>
      </c>
      <c r="B242" s="1" t="s">
        <v>13</v>
      </c>
      <c r="C242" s="1" t="s">
        <v>10</v>
      </c>
      <c r="D242" s="1" t="s">
        <v>1</v>
      </c>
      <c r="E242" s="1" t="s">
        <v>144</v>
      </c>
      <c r="F242" s="1" t="s">
        <v>83</v>
      </c>
      <c r="G242" s="1" t="s">
        <v>23</v>
      </c>
      <c r="H242" s="2" t="s">
        <v>30</v>
      </c>
      <c r="I242" s="24">
        <v>0</v>
      </c>
      <c r="J242" s="24">
        <v>0</v>
      </c>
    </row>
    <row r="243" spans="1:10" ht="51" customHeight="1" x14ac:dyDescent="0.25">
      <c r="A243" s="42" t="s">
        <v>50</v>
      </c>
      <c r="B243" s="30" t="s">
        <v>22</v>
      </c>
      <c r="C243" s="30" t="s">
        <v>2</v>
      </c>
      <c r="D243" s="30" t="s">
        <v>62</v>
      </c>
      <c r="E243" s="30" t="s">
        <v>67</v>
      </c>
      <c r="F243" s="30"/>
      <c r="G243" s="30"/>
      <c r="H243" s="31"/>
      <c r="I243" s="23">
        <f t="shared" ref="I243:J243" si="105">I245+I248</f>
        <v>50</v>
      </c>
      <c r="J243" s="23">
        <f t="shared" si="105"/>
        <v>50</v>
      </c>
    </row>
    <row r="244" spans="1:10" ht="32.25" customHeight="1" x14ac:dyDescent="0.25">
      <c r="A244" s="3" t="s">
        <v>201</v>
      </c>
      <c r="B244" s="1" t="s">
        <v>22</v>
      </c>
      <c r="C244" s="1" t="s">
        <v>4</v>
      </c>
      <c r="D244" s="1" t="s">
        <v>62</v>
      </c>
      <c r="E244" s="1" t="s">
        <v>67</v>
      </c>
      <c r="F244" s="1"/>
      <c r="G244" s="1"/>
      <c r="H244" s="2"/>
      <c r="I244" s="24">
        <f t="shared" ref="I244:J244" si="106">I248</f>
        <v>50</v>
      </c>
      <c r="J244" s="24">
        <f t="shared" si="106"/>
        <v>50</v>
      </c>
    </row>
    <row r="245" spans="1:10" ht="31.5" hidden="1" x14ac:dyDescent="0.25">
      <c r="A245" s="3" t="s">
        <v>236</v>
      </c>
      <c r="B245" s="1" t="s">
        <v>22</v>
      </c>
      <c r="C245" s="1" t="s">
        <v>4</v>
      </c>
      <c r="D245" s="1" t="s">
        <v>1</v>
      </c>
      <c r="E245" s="1" t="s">
        <v>67</v>
      </c>
      <c r="F245" s="1"/>
      <c r="G245" s="1" t="s">
        <v>28</v>
      </c>
      <c r="H245" s="2"/>
      <c r="I245" s="24">
        <f t="shared" ref="I245:J245" si="107">I246</f>
        <v>0</v>
      </c>
      <c r="J245" s="24">
        <f t="shared" si="107"/>
        <v>0</v>
      </c>
    </row>
    <row r="246" spans="1:10" ht="31.5" hidden="1" x14ac:dyDescent="0.25">
      <c r="A246" s="3" t="s">
        <v>88</v>
      </c>
      <c r="B246" s="1" t="s">
        <v>22</v>
      </c>
      <c r="C246" s="1" t="s">
        <v>4</v>
      </c>
      <c r="D246" s="1" t="s">
        <v>1</v>
      </c>
      <c r="E246" s="1" t="s">
        <v>145</v>
      </c>
      <c r="F246" s="1" t="s">
        <v>83</v>
      </c>
      <c r="G246" s="1" t="s">
        <v>23</v>
      </c>
      <c r="H246" s="2" t="s">
        <v>30</v>
      </c>
      <c r="I246" s="24">
        <v>0</v>
      </c>
      <c r="J246" s="24">
        <v>0</v>
      </c>
    </row>
    <row r="247" spans="1:10" ht="31.5" x14ac:dyDescent="0.25">
      <c r="A247" s="3" t="s">
        <v>235</v>
      </c>
      <c r="B247" s="1" t="s">
        <v>22</v>
      </c>
      <c r="C247" s="1" t="s">
        <v>10</v>
      </c>
      <c r="D247" s="1" t="s">
        <v>62</v>
      </c>
      <c r="E247" s="1" t="s">
        <v>67</v>
      </c>
      <c r="F247" s="1"/>
      <c r="G247" s="1"/>
      <c r="H247" s="2"/>
      <c r="I247" s="24">
        <f t="shared" ref="I247:J247" si="108">I248</f>
        <v>50</v>
      </c>
      <c r="J247" s="24">
        <f t="shared" si="108"/>
        <v>50</v>
      </c>
    </row>
    <row r="248" spans="1:10" ht="31.15" customHeight="1" x14ac:dyDescent="0.25">
      <c r="A248" s="3" t="s">
        <v>237</v>
      </c>
      <c r="B248" s="1" t="s">
        <v>22</v>
      </c>
      <c r="C248" s="1" t="s">
        <v>10</v>
      </c>
      <c r="D248" s="1" t="s">
        <v>1</v>
      </c>
      <c r="E248" s="1" t="s">
        <v>67</v>
      </c>
      <c r="F248" s="1"/>
      <c r="G248" s="1"/>
      <c r="H248" s="2"/>
      <c r="I248" s="24">
        <f t="shared" ref="I248:J248" si="109">I249+I250</f>
        <v>50</v>
      </c>
      <c r="J248" s="24">
        <f t="shared" si="109"/>
        <v>50</v>
      </c>
    </row>
    <row r="249" spans="1:10" ht="33.6" customHeight="1" x14ac:dyDescent="0.25">
      <c r="A249" s="3" t="s">
        <v>88</v>
      </c>
      <c r="B249" s="1" t="s">
        <v>22</v>
      </c>
      <c r="C249" s="1" t="s">
        <v>10</v>
      </c>
      <c r="D249" s="1" t="s">
        <v>1</v>
      </c>
      <c r="E249" s="1" t="s">
        <v>146</v>
      </c>
      <c r="F249" s="1" t="s">
        <v>83</v>
      </c>
      <c r="G249" s="1" t="s">
        <v>23</v>
      </c>
      <c r="H249" s="2" t="s">
        <v>30</v>
      </c>
      <c r="I249" s="24">
        <v>50</v>
      </c>
      <c r="J249" s="24">
        <v>50</v>
      </c>
    </row>
    <row r="250" spans="1:10" ht="0.75" customHeight="1" x14ac:dyDescent="0.25">
      <c r="A250" s="3" t="s">
        <v>121</v>
      </c>
      <c r="B250" s="1" t="s">
        <v>22</v>
      </c>
      <c r="C250" s="1" t="s">
        <v>10</v>
      </c>
      <c r="D250" s="1" t="s">
        <v>1</v>
      </c>
      <c r="E250" s="1" t="s">
        <v>146</v>
      </c>
      <c r="F250" s="1" t="s">
        <v>84</v>
      </c>
      <c r="G250" s="1" t="s">
        <v>23</v>
      </c>
      <c r="H250" s="2" t="s">
        <v>30</v>
      </c>
      <c r="I250" s="24"/>
      <c r="J250" s="24"/>
    </row>
    <row r="251" spans="1:10" ht="63" x14ac:dyDescent="0.25">
      <c r="A251" s="42" t="s">
        <v>45</v>
      </c>
      <c r="B251" s="30" t="s">
        <v>25</v>
      </c>
      <c r="C251" s="30" t="s">
        <v>2</v>
      </c>
      <c r="D251" s="30" t="s">
        <v>62</v>
      </c>
      <c r="E251" s="30" t="s">
        <v>67</v>
      </c>
      <c r="F251" s="30"/>
      <c r="G251" s="30"/>
      <c r="H251" s="31"/>
      <c r="I251" s="23">
        <f t="shared" ref="I251:J251" si="110">I252+I259+I266</f>
        <v>3100</v>
      </c>
      <c r="J251" s="23">
        <f t="shared" si="110"/>
        <v>3100</v>
      </c>
    </row>
    <row r="252" spans="1:10" s="14" customFormat="1" x14ac:dyDescent="0.25">
      <c r="A252" s="3" t="s">
        <v>187</v>
      </c>
      <c r="B252" s="1" t="s">
        <v>25</v>
      </c>
      <c r="C252" s="1" t="s">
        <v>4</v>
      </c>
      <c r="D252" s="1" t="s">
        <v>62</v>
      </c>
      <c r="E252" s="1" t="s">
        <v>67</v>
      </c>
      <c r="F252" s="1"/>
      <c r="G252" s="1"/>
      <c r="H252" s="2"/>
      <c r="I252" s="24">
        <f t="shared" ref="I252:J252" si="111">I253+I255+I257</f>
        <v>200</v>
      </c>
      <c r="J252" s="24">
        <f t="shared" si="111"/>
        <v>200</v>
      </c>
    </row>
    <row r="253" spans="1:10" ht="33" customHeight="1" x14ac:dyDescent="0.25">
      <c r="A253" s="3" t="s">
        <v>202</v>
      </c>
      <c r="B253" s="1" t="s">
        <v>25</v>
      </c>
      <c r="C253" s="1" t="s">
        <v>4</v>
      </c>
      <c r="D253" s="1" t="s">
        <v>1</v>
      </c>
      <c r="E253" s="1" t="s">
        <v>67</v>
      </c>
      <c r="F253" s="1"/>
      <c r="G253" s="1"/>
      <c r="H253" s="2"/>
      <c r="I253" s="24">
        <f t="shared" ref="I253:J253" si="112">I254</f>
        <v>50</v>
      </c>
      <c r="J253" s="24">
        <f t="shared" si="112"/>
        <v>50</v>
      </c>
    </row>
    <row r="254" spans="1:10" ht="32.450000000000003" customHeight="1" x14ac:dyDescent="0.25">
      <c r="A254" s="3" t="s">
        <v>88</v>
      </c>
      <c r="B254" s="1" t="s">
        <v>25</v>
      </c>
      <c r="C254" s="1" t="s">
        <v>4</v>
      </c>
      <c r="D254" s="1" t="s">
        <v>1</v>
      </c>
      <c r="E254" s="1" t="s">
        <v>147</v>
      </c>
      <c r="F254" s="1" t="s">
        <v>83</v>
      </c>
      <c r="G254" s="1" t="s">
        <v>1</v>
      </c>
      <c r="H254" s="2" t="s">
        <v>31</v>
      </c>
      <c r="I254" s="24">
        <v>50</v>
      </c>
      <c r="J254" s="24">
        <v>50</v>
      </c>
    </row>
    <row r="255" spans="1:10" ht="31.15" customHeight="1" x14ac:dyDescent="0.25">
      <c r="A255" s="3" t="s">
        <v>203</v>
      </c>
      <c r="B255" s="1" t="s">
        <v>25</v>
      </c>
      <c r="C255" s="1" t="s">
        <v>4</v>
      </c>
      <c r="D255" s="1" t="s">
        <v>9</v>
      </c>
      <c r="E255" s="1" t="s">
        <v>67</v>
      </c>
      <c r="F255" s="1"/>
      <c r="G255" s="1"/>
      <c r="H255" s="2"/>
      <c r="I255" s="24">
        <f t="shared" ref="I255:J255" si="113">I256</f>
        <v>150</v>
      </c>
      <c r="J255" s="24">
        <f t="shared" si="113"/>
        <v>150</v>
      </c>
    </row>
    <row r="256" spans="1:10" ht="31.5" x14ac:dyDescent="0.25">
      <c r="A256" s="3" t="s">
        <v>88</v>
      </c>
      <c r="B256" s="1" t="s">
        <v>25</v>
      </c>
      <c r="C256" s="1" t="s">
        <v>4</v>
      </c>
      <c r="D256" s="1" t="s">
        <v>9</v>
      </c>
      <c r="E256" s="1" t="s">
        <v>148</v>
      </c>
      <c r="F256" s="1" t="s">
        <v>83</v>
      </c>
      <c r="G256" s="1" t="s">
        <v>1</v>
      </c>
      <c r="H256" s="2" t="s">
        <v>31</v>
      </c>
      <c r="I256" s="24">
        <v>150</v>
      </c>
      <c r="J256" s="24">
        <v>150</v>
      </c>
    </row>
    <row r="257" spans="1:10" ht="30" hidden="1" customHeight="1" x14ac:dyDescent="0.25">
      <c r="A257" s="3" t="s">
        <v>291</v>
      </c>
      <c r="B257" s="1" t="s">
        <v>25</v>
      </c>
      <c r="C257" s="1" t="s">
        <v>4</v>
      </c>
      <c r="D257" s="1" t="s">
        <v>26</v>
      </c>
      <c r="E257" s="1"/>
      <c r="F257" s="1"/>
      <c r="G257" s="1"/>
      <c r="H257" s="2"/>
      <c r="I257" s="24">
        <f t="shared" ref="I257:J257" si="114">I258</f>
        <v>0</v>
      </c>
      <c r="J257" s="24">
        <f t="shared" si="114"/>
        <v>0</v>
      </c>
    </row>
    <row r="258" spans="1:10" ht="28.5" hidden="1" customHeight="1" x14ac:dyDescent="0.25">
      <c r="A258" s="3" t="s">
        <v>88</v>
      </c>
      <c r="B258" s="1" t="s">
        <v>25</v>
      </c>
      <c r="C258" s="1" t="s">
        <v>4</v>
      </c>
      <c r="D258" s="1" t="s">
        <v>26</v>
      </c>
      <c r="E258" s="1" t="s">
        <v>290</v>
      </c>
      <c r="F258" s="1" t="s">
        <v>83</v>
      </c>
      <c r="G258" s="1" t="s">
        <v>1</v>
      </c>
      <c r="H258" s="2" t="s">
        <v>31</v>
      </c>
      <c r="I258" s="24"/>
      <c r="J258" s="24"/>
    </row>
    <row r="259" spans="1:10" s="14" customFormat="1" x14ac:dyDescent="0.25">
      <c r="A259" s="3" t="s">
        <v>188</v>
      </c>
      <c r="B259" s="1" t="s">
        <v>25</v>
      </c>
      <c r="C259" s="1" t="s">
        <v>10</v>
      </c>
      <c r="D259" s="1" t="s">
        <v>62</v>
      </c>
      <c r="E259" s="1" t="s">
        <v>67</v>
      </c>
      <c r="F259" s="1"/>
      <c r="G259" s="1"/>
      <c r="H259" s="2"/>
      <c r="I259" s="24">
        <f t="shared" ref="I259:J259" si="115">I260+I262+I264</f>
        <v>530</v>
      </c>
      <c r="J259" s="24">
        <f t="shared" si="115"/>
        <v>530</v>
      </c>
    </row>
    <row r="260" spans="1:10" ht="31.5" x14ac:dyDescent="0.25">
      <c r="A260" s="3" t="s">
        <v>204</v>
      </c>
      <c r="B260" s="1" t="s">
        <v>25</v>
      </c>
      <c r="C260" s="1" t="s">
        <v>10</v>
      </c>
      <c r="D260" s="1" t="s">
        <v>1</v>
      </c>
      <c r="E260" s="1" t="s">
        <v>67</v>
      </c>
      <c r="F260" s="1"/>
      <c r="G260" s="1"/>
      <c r="H260" s="2"/>
      <c r="I260" s="24">
        <f t="shared" ref="I260:J260" si="116">I261</f>
        <v>20</v>
      </c>
      <c r="J260" s="24">
        <f t="shared" si="116"/>
        <v>20</v>
      </c>
    </row>
    <row r="261" spans="1:10" ht="31.5" x14ac:dyDescent="0.25">
      <c r="A261" s="3" t="s">
        <v>88</v>
      </c>
      <c r="B261" s="1" t="s">
        <v>25</v>
      </c>
      <c r="C261" s="1" t="s">
        <v>10</v>
      </c>
      <c r="D261" s="1" t="s">
        <v>1</v>
      </c>
      <c r="E261" s="1" t="s">
        <v>149</v>
      </c>
      <c r="F261" s="1" t="s">
        <v>83</v>
      </c>
      <c r="G261" s="1" t="s">
        <v>1</v>
      </c>
      <c r="H261" s="2" t="s">
        <v>31</v>
      </c>
      <c r="I261" s="24">
        <v>20</v>
      </c>
      <c r="J261" s="24">
        <v>20</v>
      </c>
    </row>
    <row r="262" spans="1:10" ht="19.149999999999999" customHeight="1" x14ac:dyDescent="0.25">
      <c r="A262" s="3" t="s">
        <v>246</v>
      </c>
      <c r="B262" s="1" t="s">
        <v>25</v>
      </c>
      <c r="C262" s="1" t="s">
        <v>10</v>
      </c>
      <c r="D262" s="1" t="s">
        <v>9</v>
      </c>
      <c r="E262" s="1" t="s">
        <v>67</v>
      </c>
      <c r="F262" s="1"/>
      <c r="G262" s="1"/>
      <c r="H262" s="2"/>
      <c r="I262" s="24">
        <f t="shared" ref="I262:J262" si="117">I263</f>
        <v>500</v>
      </c>
      <c r="J262" s="24">
        <f t="shared" si="117"/>
        <v>500</v>
      </c>
    </row>
    <row r="263" spans="1:10" ht="31.5" x14ac:dyDescent="0.25">
      <c r="A263" s="3" t="s">
        <v>88</v>
      </c>
      <c r="B263" s="1" t="s">
        <v>25</v>
      </c>
      <c r="C263" s="1" t="s">
        <v>10</v>
      </c>
      <c r="D263" s="1" t="s">
        <v>9</v>
      </c>
      <c r="E263" s="1" t="s">
        <v>150</v>
      </c>
      <c r="F263" s="1" t="s">
        <v>83</v>
      </c>
      <c r="G263" s="1" t="s">
        <v>1</v>
      </c>
      <c r="H263" s="2" t="s">
        <v>31</v>
      </c>
      <c r="I263" s="24">
        <v>500</v>
      </c>
      <c r="J263" s="24">
        <v>500</v>
      </c>
    </row>
    <row r="264" spans="1:10" ht="31.5" x14ac:dyDescent="0.25">
      <c r="A264" s="3" t="s">
        <v>274</v>
      </c>
      <c r="B264" s="1" t="s">
        <v>25</v>
      </c>
      <c r="C264" s="1" t="s">
        <v>10</v>
      </c>
      <c r="D264" s="1" t="s">
        <v>26</v>
      </c>
      <c r="E264" s="1" t="s">
        <v>67</v>
      </c>
      <c r="F264" s="1"/>
      <c r="G264" s="1"/>
      <c r="H264" s="2"/>
      <c r="I264" s="24">
        <f t="shared" ref="I264:J264" si="118">I265</f>
        <v>10</v>
      </c>
      <c r="J264" s="24">
        <f t="shared" si="118"/>
        <v>10</v>
      </c>
    </row>
    <row r="265" spans="1:10" ht="35.25" customHeight="1" x14ac:dyDescent="0.25">
      <c r="A265" s="3" t="s">
        <v>88</v>
      </c>
      <c r="B265" s="1" t="s">
        <v>25</v>
      </c>
      <c r="C265" s="1" t="s">
        <v>10</v>
      </c>
      <c r="D265" s="1" t="s">
        <v>26</v>
      </c>
      <c r="E265" s="1" t="s">
        <v>275</v>
      </c>
      <c r="F265" s="1" t="s">
        <v>83</v>
      </c>
      <c r="G265" s="1" t="s">
        <v>1</v>
      </c>
      <c r="H265" s="2" t="s">
        <v>31</v>
      </c>
      <c r="I265" s="24">
        <v>10</v>
      </c>
      <c r="J265" s="24">
        <v>10</v>
      </c>
    </row>
    <row r="266" spans="1:10" s="14" customFormat="1" ht="32.450000000000003" customHeight="1" x14ac:dyDescent="0.25">
      <c r="A266" s="3" t="s">
        <v>247</v>
      </c>
      <c r="B266" s="1" t="s">
        <v>25</v>
      </c>
      <c r="C266" s="1" t="s">
        <v>11</v>
      </c>
      <c r="D266" s="1" t="s">
        <v>62</v>
      </c>
      <c r="E266" s="1" t="s">
        <v>3</v>
      </c>
      <c r="F266" s="1"/>
      <c r="G266" s="1"/>
      <c r="H266" s="2"/>
      <c r="I266" s="24">
        <f t="shared" ref="I266:J266" si="119">I268+I270</f>
        <v>2370</v>
      </c>
      <c r="J266" s="24">
        <f t="shared" si="119"/>
        <v>2370</v>
      </c>
    </row>
    <row r="267" spans="1:10" s="14" customFormat="1" ht="45" customHeight="1" x14ac:dyDescent="0.25">
      <c r="A267" s="3" t="s">
        <v>102</v>
      </c>
      <c r="B267" s="1" t="s">
        <v>25</v>
      </c>
      <c r="C267" s="1" t="s">
        <v>11</v>
      </c>
      <c r="D267" s="1" t="s">
        <v>1</v>
      </c>
      <c r="E267" s="1" t="s">
        <v>3</v>
      </c>
      <c r="F267" s="1"/>
      <c r="G267" s="1"/>
      <c r="H267" s="2"/>
      <c r="I267" s="24">
        <f t="shared" ref="I267:J267" si="120">I268+I270</f>
        <v>2370</v>
      </c>
      <c r="J267" s="24">
        <f t="shared" si="120"/>
        <v>2370</v>
      </c>
    </row>
    <row r="268" spans="1:10" ht="31.5" x14ac:dyDescent="0.25">
      <c r="A268" s="3" t="s">
        <v>189</v>
      </c>
      <c r="B268" s="1" t="s">
        <v>25</v>
      </c>
      <c r="C268" s="1" t="s">
        <v>11</v>
      </c>
      <c r="D268" s="1" t="s">
        <v>1</v>
      </c>
      <c r="E268" s="1" t="s">
        <v>131</v>
      </c>
      <c r="F268" s="1"/>
      <c r="G268" s="1"/>
      <c r="H268" s="2"/>
      <c r="I268" s="24">
        <f t="shared" ref="I268:J268" si="121">I269</f>
        <v>2265.5</v>
      </c>
      <c r="J268" s="24">
        <f t="shared" si="121"/>
        <v>2265.5</v>
      </c>
    </row>
    <row r="269" spans="1:10" ht="31.5" x14ac:dyDescent="0.25">
      <c r="A269" s="3" t="s">
        <v>221</v>
      </c>
      <c r="B269" s="1" t="s">
        <v>25</v>
      </c>
      <c r="C269" s="1" t="s">
        <v>11</v>
      </c>
      <c r="D269" s="1" t="s">
        <v>1</v>
      </c>
      <c r="E269" s="1" t="s">
        <v>131</v>
      </c>
      <c r="F269" s="1" t="s">
        <v>120</v>
      </c>
      <c r="G269" s="1" t="s">
        <v>1</v>
      </c>
      <c r="H269" s="2" t="s">
        <v>31</v>
      </c>
      <c r="I269" s="24">
        <v>2265.5</v>
      </c>
      <c r="J269" s="24">
        <v>2265.5</v>
      </c>
    </row>
    <row r="270" spans="1:10" ht="26.25" customHeight="1" x14ac:dyDescent="0.25">
      <c r="A270" s="3" t="s">
        <v>75</v>
      </c>
      <c r="B270" s="1" t="s">
        <v>25</v>
      </c>
      <c r="C270" s="1" t="s">
        <v>11</v>
      </c>
      <c r="D270" s="1" t="s">
        <v>1</v>
      </c>
      <c r="E270" s="1" t="s">
        <v>79</v>
      </c>
      <c r="F270" s="1"/>
      <c r="G270" s="1"/>
      <c r="H270" s="2"/>
      <c r="I270" s="24">
        <f t="shared" ref="I270:J270" si="122">I271+I272+I273</f>
        <v>104.5</v>
      </c>
      <c r="J270" s="24">
        <f t="shared" si="122"/>
        <v>104.5</v>
      </c>
    </row>
    <row r="271" spans="1:10" ht="31.5" x14ac:dyDescent="0.25">
      <c r="A271" s="3" t="s">
        <v>221</v>
      </c>
      <c r="B271" s="1" t="s">
        <v>25</v>
      </c>
      <c r="C271" s="1" t="s">
        <v>11</v>
      </c>
      <c r="D271" s="1" t="s">
        <v>1</v>
      </c>
      <c r="E271" s="1" t="s">
        <v>79</v>
      </c>
      <c r="F271" s="1" t="s">
        <v>120</v>
      </c>
      <c r="G271" s="1" t="s">
        <v>1</v>
      </c>
      <c r="H271" s="2" t="s">
        <v>31</v>
      </c>
      <c r="I271" s="24">
        <v>1.2</v>
      </c>
      <c r="J271" s="24">
        <v>1.2</v>
      </c>
    </row>
    <row r="272" spans="1:10" ht="31.5" x14ac:dyDescent="0.25">
      <c r="A272" s="3" t="s">
        <v>88</v>
      </c>
      <c r="B272" s="1" t="s">
        <v>25</v>
      </c>
      <c r="C272" s="1" t="s">
        <v>11</v>
      </c>
      <c r="D272" s="1" t="s">
        <v>1</v>
      </c>
      <c r="E272" s="1" t="s">
        <v>79</v>
      </c>
      <c r="F272" s="1" t="s">
        <v>83</v>
      </c>
      <c r="G272" s="1" t="s">
        <v>1</v>
      </c>
      <c r="H272" s="2" t="s">
        <v>31</v>
      </c>
      <c r="I272" s="24">
        <v>103.3</v>
      </c>
      <c r="J272" s="24">
        <v>103.3</v>
      </c>
    </row>
    <row r="273" spans="1:10" x14ac:dyDescent="0.25">
      <c r="A273" s="3" t="s">
        <v>121</v>
      </c>
      <c r="B273" s="1" t="s">
        <v>25</v>
      </c>
      <c r="C273" s="1" t="s">
        <v>11</v>
      </c>
      <c r="D273" s="1" t="s">
        <v>1</v>
      </c>
      <c r="E273" s="1" t="s">
        <v>79</v>
      </c>
      <c r="F273" s="1" t="s">
        <v>84</v>
      </c>
      <c r="G273" s="1" t="s">
        <v>1</v>
      </c>
      <c r="H273" s="2" t="s">
        <v>31</v>
      </c>
      <c r="I273" s="24">
        <v>0</v>
      </c>
      <c r="J273" s="24">
        <v>0</v>
      </c>
    </row>
    <row r="274" spans="1:10" ht="35.450000000000003" customHeight="1" x14ac:dyDescent="0.25">
      <c r="A274" s="42" t="s">
        <v>51</v>
      </c>
      <c r="B274" s="30" t="s">
        <v>30</v>
      </c>
      <c r="C274" s="30" t="s">
        <v>2</v>
      </c>
      <c r="D274" s="30" t="s">
        <v>62</v>
      </c>
      <c r="E274" s="30" t="s">
        <v>67</v>
      </c>
      <c r="F274" s="30"/>
      <c r="G274" s="30"/>
      <c r="H274" s="31"/>
      <c r="I274" s="23">
        <f>I275</f>
        <v>154.30000000000001</v>
      </c>
      <c r="J274" s="23">
        <f>J275</f>
        <v>154.30000000000001</v>
      </c>
    </row>
    <row r="275" spans="1:10" s="9" customFormat="1" ht="22.5" customHeight="1" x14ac:dyDescent="0.25">
      <c r="A275" s="3" t="s">
        <v>206</v>
      </c>
      <c r="B275" s="1" t="s">
        <v>30</v>
      </c>
      <c r="C275" s="1" t="s">
        <v>4</v>
      </c>
      <c r="D275" s="1" t="s">
        <v>62</v>
      </c>
      <c r="E275" s="1" t="s">
        <v>67</v>
      </c>
      <c r="F275" s="1"/>
      <c r="G275" s="1"/>
      <c r="H275" s="2"/>
      <c r="I275" s="24">
        <f t="shared" ref="I275:J275" si="123">I276</f>
        <v>154.30000000000001</v>
      </c>
      <c r="J275" s="24">
        <f t="shared" si="123"/>
        <v>154.30000000000001</v>
      </c>
    </row>
    <row r="276" spans="1:10" ht="21" customHeight="1" x14ac:dyDescent="0.25">
      <c r="A276" s="3" t="s">
        <v>205</v>
      </c>
      <c r="B276" s="1" t="s">
        <v>30</v>
      </c>
      <c r="C276" s="1" t="s">
        <v>4</v>
      </c>
      <c r="D276" s="1" t="s">
        <v>1</v>
      </c>
      <c r="E276" s="1" t="s">
        <v>67</v>
      </c>
      <c r="F276" s="1"/>
      <c r="G276" s="1"/>
      <c r="H276" s="2"/>
      <c r="I276" s="24">
        <f t="shared" ref="I276:J276" si="124">I277</f>
        <v>154.30000000000001</v>
      </c>
      <c r="J276" s="24">
        <f t="shared" si="124"/>
        <v>154.30000000000001</v>
      </c>
    </row>
    <row r="277" spans="1:10" ht="31.5" x14ac:dyDescent="0.25">
      <c r="A277" s="3" t="s">
        <v>88</v>
      </c>
      <c r="B277" s="1" t="s">
        <v>30</v>
      </c>
      <c r="C277" s="1" t="s">
        <v>4</v>
      </c>
      <c r="D277" s="1" t="s">
        <v>1</v>
      </c>
      <c r="E277" s="1" t="s">
        <v>122</v>
      </c>
      <c r="F277" s="1" t="s">
        <v>83</v>
      </c>
      <c r="G277" s="1" t="s">
        <v>1</v>
      </c>
      <c r="H277" s="2" t="s">
        <v>31</v>
      </c>
      <c r="I277" s="24">
        <v>154.30000000000001</v>
      </c>
      <c r="J277" s="24">
        <v>154.30000000000001</v>
      </c>
    </row>
    <row r="278" spans="1:10" ht="47.25" x14ac:dyDescent="0.25">
      <c r="A278" s="42" t="s">
        <v>52</v>
      </c>
      <c r="B278" s="30" t="s">
        <v>31</v>
      </c>
      <c r="C278" s="30" t="s">
        <v>2</v>
      </c>
      <c r="D278" s="30" t="s">
        <v>62</v>
      </c>
      <c r="E278" s="30" t="s">
        <v>67</v>
      </c>
      <c r="F278" s="30"/>
      <c r="G278" s="30"/>
      <c r="H278" s="31"/>
      <c r="I278" s="23">
        <f t="shared" ref="I278:I280" si="125">I279</f>
        <v>3</v>
      </c>
      <c r="J278" s="23">
        <f t="shared" ref="J278:J280" si="126">J279</f>
        <v>3</v>
      </c>
    </row>
    <row r="279" spans="1:10" s="9" customFormat="1" ht="20.25" customHeight="1" x14ac:dyDescent="0.25">
      <c r="A279" s="3" t="s">
        <v>207</v>
      </c>
      <c r="B279" s="1" t="s">
        <v>31</v>
      </c>
      <c r="C279" s="1" t="s">
        <v>4</v>
      </c>
      <c r="D279" s="1" t="s">
        <v>62</v>
      </c>
      <c r="E279" s="1" t="s">
        <v>67</v>
      </c>
      <c r="F279" s="1"/>
      <c r="G279" s="1"/>
      <c r="H279" s="2"/>
      <c r="I279" s="24">
        <f t="shared" si="125"/>
        <v>3</v>
      </c>
      <c r="J279" s="24">
        <f t="shared" si="126"/>
        <v>3</v>
      </c>
    </row>
    <row r="280" spans="1:10" ht="22.9" customHeight="1" x14ac:dyDescent="0.25">
      <c r="A280" s="3" t="s">
        <v>232</v>
      </c>
      <c r="B280" s="1" t="s">
        <v>31</v>
      </c>
      <c r="C280" s="1" t="s">
        <v>4</v>
      </c>
      <c r="D280" s="1" t="s">
        <v>1</v>
      </c>
      <c r="E280" s="1" t="s">
        <v>67</v>
      </c>
      <c r="F280" s="1"/>
      <c r="G280" s="1"/>
      <c r="H280" s="2"/>
      <c r="I280" s="24">
        <f t="shared" si="125"/>
        <v>3</v>
      </c>
      <c r="J280" s="24">
        <f t="shared" si="126"/>
        <v>3</v>
      </c>
    </row>
    <row r="281" spans="1:10" ht="31.5" x14ac:dyDescent="0.25">
      <c r="A281" s="3" t="s">
        <v>88</v>
      </c>
      <c r="B281" s="1" t="s">
        <v>31</v>
      </c>
      <c r="C281" s="1" t="s">
        <v>4</v>
      </c>
      <c r="D281" s="1" t="s">
        <v>1</v>
      </c>
      <c r="E281" s="1" t="s">
        <v>123</v>
      </c>
      <c r="F281" s="1" t="s">
        <v>83</v>
      </c>
      <c r="G281" s="1" t="s">
        <v>1</v>
      </c>
      <c r="H281" s="2" t="s">
        <v>31</v>
      </c>
      <c r="I281" s="24">
        <v>3</v>
      </c>
      <c r="J281" s="24">
        <v>3</v>
      </c>
    </row>
    <row r="282" spans="1:10" ht="53.25" customHeight="1" x14ac:dyDescent="0.25">
      <c r="A282" s="42" t="s">
        <v>32</v>
      </c>
      <c r="B282" s="30" t="s">
        <v>33</v>
      </c>
      <c r="C282" s="30" t="s">
        <v>2</v>
      </c>
      <c r="D282" s="30" t="s">
        <v>62</v>
      </c>
      <c r="E282" s="30" t="s">
        <v>67</v>
      </c>
      <c r="F282" s="30"/>
      <c r="G282" s="30"/>
      <c r="H282" s="31"/>
      <c r="I282" s="23">
        <f t="shared" ref="I282:J283" si="127">I283</f>
        <v>72</v>
      </c>
      <c r="J282" s="23">
        <f t="shared" si="127"/>
        <v>72</v>
      </c>
    </row>
    <row r="283" spans="1:10" s="9" customFormat="1" ht="21.6" customHeight="1" x14ac:dyDescent="0.25">
      <c r="A283" s="3" t="s">
        <v>208</v>
      </c>
      <c r="B283" s="1" t="s">
        <v>33</v>
      </c>
      <c r="C283" s="1" t="s">
        <v>4</v>
      </c>
      <c r="D283" s="1" t="s">
        <v>62</v>
      </c>
      <c r="E283" s="1" t="s">
        <v>67</v>
      </c>
      <c r="F283" s="1"/>
      <c r="G283" s="1"/>
      <c r="H283" s="2"/>
      <c r="I283" s="24">
        <f t="shared" si="127"/>
        <v>72</v>
      </c>
      <c r="J283" s="24">
        <f t="shared" si="127"/>
        <v>72</v>
      </c>
    </row>
    <row r="284" spans="1:10" ht="29.25" customHeight="1" x14ac:dyDescent="0.25">
      <c r="A284" s="3" t="s">
        <v>209</v>
      </c>
      <c r="B284" s="1" t="s">
        <v>33</v>
      </c>
      <c r="C284" s="1" t="s">
        <v>4</v>
      </c>
      <c r="D284" s="1" t="s">
        <v>1</v>
      </c>
      <c r="E284" s="1" t="s">
        <v>67</v>
      </c>
      <c r="F284" s="1"/>
      <c r="G284" s="1"/>
      <c r="H284" s="2"/>
      <c r="I284" s="24">
        <f t="shared" ref="I284:J284" si="128">I285</f>
        <v>72</v>
      </c>
      <c r="J284" s="24">
        <f t="shared" si="128"/>
        <v>72</v>
      </c>
    </row>
    <row r="285" spans="1:10" ht="31.5" x14ac:dyDescent="0.25">
      <c r="A285" s="3" t="s">
        <v>88</v>
      </c>
      <c r="B285" s="1" t="s">
        <v>33</v>
      </c>
      <c r="C285" s="1" t="s">
        <v>4</v>
      </c>
      <c r="D285" s="1" t="s">
        <v>1</v>
      </c>
      <c r="E285" s="1" t="s">
        <v>124</v>
      </c>
      <c r="F285" s="1" t="s">
        <v>83</v>
      </c>
      <c r="G285" s="1" t="s">
        <v>1</v>
      </c>
      <c r="H285" s="2" t="s">
        <v>31</v>
      </c>
      <c r="I285" s="24">
        <v>72</v>
      </c>
      <c r="J285" s="24">
        <v>72</v>
      </c>
    </row>
    <row r="286" spans="1:10" ht="47.25" x14ac:dyDescent="0.25">
      <c r="A286" s="42" t="s">
        <v>210</v>
      </c>
      <c r="B286" s="30" t="s">
        <v>34</v>
      </c>
      <c r="C286" s="30" t="s">
        <v>2</v>
      </c>
      <c r="D286" s="30" t="s">
        <v>62</v>
      </c>
      <c r="E286" s="30" t="s">
        <v>67</v>
      </c>
      <c r="F286" s="30"/>
      <c r="G286" s="30"/>
      <c r="H286" s="31"/>
      <c r="I286" s="23">
        <f t="shared" ref="I286:J287" si="129">I287</f>
        <v>130</v>
      </c>
      <c r="J286" s="23">
        <f t="shared" si="129"/>
        <v>130</v>
      </c>
    </row>
    <row r="287" spans="1:10" s="9" customFormat="1" ht="31.5" x14ac:dyDescent="0.25">
      <c r="A287" s="3" t="s">
        <v>248</v>
      </c>
      <c r="B287" s="1" t="s">
        <v>34</v>
      </c>
      <c r="C287" s="1" t="s">
        <v>4</v>
      </c>
      <c r="D287" s="1" t="s">
        <v>62</v>
      </c>
      <c r="E287" s="1" t="s">
        <v>67</v>
      </c>
      <c r="F287" s="1"/>
      <c r="G287" s="1"/>
      <c r="H287" s="2"/>
      <c r="I287" s="24">
        <f t="shared" si="129"/>
        <v>130</v>
      </c>
      <c r="J287" s="24">
        <f t="shared" si="129"/>
        <v>130</v>
      </c>
    </row>
    <row r="288" spans="1:10" ht="30.75" customHeight="1" x14ac:dyDescent="0.25">
      <c r="A288" s="3" t="s">
        <v>211</v>
      </c>
      <c r="B288" s="1" t="s">
        <v>34</v>
      </c>
      <c r="C288" s="1" t="s">
        <v>4</v>
      </c>
      <c r="D288" s="1" t="s">
        <v>1</v>
      </c>
      <c r="E288" s="1" t="s">
        <v>67</v>
      </c>
      <c r="F288" s="1"/>
      <c r="G288" s="1"/>
      <c r="H288" s="2"/>
      <c r="I288" s="24">
        <f t="shared" ref="I288:J288" si="130">I289</f>
        <v>130</v>
      </c>
      <c r="J288" s="24">
        <f t="shared" si="130"/>
        <v>130</v>
      </c>
    </row>
    <row r="289" spans="1:10" ht="31.5" x14ac:dyDescent="0.25">
      <c r="A289" s="3" t="s">
        <v>88</v>
      </c>
      <c r="B289" s="1" t="s">
        <v>34</v>
      </c>
      <c r="C289" s="1" t="s">
        <v>4</v>
      </c>
      <c r="D289" s="1" t="s">
        <v>1</v>
      </c>
      <c r="E289" s="1" t="s">
        <v>125</v>
      </c>
      <c r="F289" s="1" t="s">
        <v>83</v>
      </c>
      <c r="G289" s="1" t="s">
        <v>1</v>
      </c>
      <c r="H289" s="2" t="s">
        <v>31</v>
      </c>
      <c r="I289" s="24">
        <v>130</v>
      </c>
      <c r="J289" s="24">
        <v>130</v>
      </c>
    </row>
    <row r="290" spans="1:10" ht="32.25" customHeight="1" x14ac:dyDescent="0.25">
      <c r="A290" s="42" t="s">
        <v>46</v>
      </c>
      <c r="B290" s="30" t="s">
        <v>35</v>
      </c>
      <c r="C290" s="30" t="s">
        <v>2</v>
      </c>
      <c r="D290" s="30" t="s">
        <v>62</v>
      </c>
      <c r="E290" s="30" t="s">
        <v>67</v>
      </c>
      <c r="F290" s="30"/>
      <c r="G290" s="30"/>
      <c r="H290" s="31"/>
      <c r="I290" s="23">
        <f t="shared" ref="I290:J291" si="131">I291</f>
        <v>1600</v>
      </c>
      <c r="J290" s="23">
        <f t="shared" si="131"/>
        <v>1600</v>
      </c>
    </row>
    <row r="291" spans="1:10" ht="31.5" x14ac:dyDescent="0.25">
      <c r="A291" s="3" t="s">
        <v>231</v>
      </c>
      <c r="B291" s="1" t="s">
        <v>35</v>
      </c>
      <c r="C291" s="1" t="s">
        <v>4</v>
      </c>
      <c r="D291" s="1" t="s">
        <v>62</v>
      </c>
      <c r="E291" s="1" t="s">
        <v>67</v>
      </c>
      <c r="F291" s="1"/>
      <c r="G291" s="1"/>
      <c r="H291" s="2"/>
      <c r="I291" s="24">
        <f t="shared" si="131"/>
        <v>1600</v>
      </c>
      <c r="J291" s="24">
        <f t="shared" si="131"/>
        <v>1600</v>
      </c>
    </row>
    <row r="292" spans="1:10" ht="31.5" x14ac:dyDescent="0.25">
      <c r="A292" s="3" t="s">
        <v>268</v>
      </c>
      <c r="B292" s="1" t="s">
        <v>35</v>
      </c>
      <c r="C292" s="1" t="s">
        <v>4</v>
      </c>
      <c r="D292" s="1" t="s">
        <v>1</v>
      </c>
      <c r="E292" s="1" t="s">
        <v>67</v>
      </c>
      <c r="F292" s="1"/>
      <c r="G292" s="1"/>
      <c r="H292" s="2"/>
      <c r="I292" s="24">
        <f t="shared" ref="I292:J292" si="132">SUM(I293:I296)</f>
        <v>1600</v>
      </c>
      <c r="J292" s="24">
        <f t="shared" si="132"/>
        <v>1600</v>
      </c>
    </row>
    <row r="293" spans="1:10" ht="31.5" x14ac:dyDescent="0.25">
      <c r="A293" s="3" t="s">
        <v>88</v>
      </c>
      <c r="B293" s="1" t="s">
        <v>35</v>
      </c>
      <c r="C293" s="1" t="s">
        <v>4</v>
      </c>
      <c r="D293" s="1" t="s">
        <v>1</v>
      </c>
      <c r="E293" s="1" t="s">
        <v>126</v>
      </c>
      <c r="F293" s="1" t="s">
        <v>83</v>
      </c>
      <c r="G293" s="1" t="s">
        <v>1</v>
      </c>
      <c r="H293" s="2" t="s">
        <v>23</v>
      </c>
      <c r="I293" s="24">
        <v>1239</v>
      </c>
      <c r="J293" s="24">
        <v>1239</v>
      </c>
    </row>
    <row r="294" spans="1:10" ht="31.5" x14ac:dyDescent="0.25">
      <c r="A294" s="3" t="s">
        <v>88</v>
      </c>
      <c r="B294" s="1" t="s">
        <v>35</v>
      </c>
      <c r="C294" s="1" t="s">
        <v>4</v>
      </c>
      <c r="D294" s="1" t="s">
        <v>1</v>
      </c>
      <c r="E294" s="1" t="s">
        <v>126</v>
      </c>
      <c r="F294" s="1" t="s">
        <v>83</v>
      </c>
      <c r="G294" s="1" t="s">
        <v>1</v>
      </c>
      <c r="H294" s="2" t="s">
        <v>29</v>
      </c>
      <c r="I294" s="24">
        <v>300</v>
      </c>
      <c r="J294" s="24">
        <v>300</v>
      </c>
    </row>
    <row r="295" spans="1:10" ht="31.5" x14ac:dyDescent="0.25">
      <c r="A295" s="3" t="s">
        <v>88</v>
      </c>
      <c r="B295" s="1" t="s">
        <v>35</v>
      </c>
      <c r="C295" s="1" t="s">
        <v>4</v>
      </c>
      <c r="D295" s="1" t="s">
        <v>1</v>
      </c>
      <c r="E295" s="1" t="s">
        <v>126</v>
      </c>
      <c r="F295" s="1" t="s">
        <v>83</v>
      </c>
      <c r="G295" s="1" t="s">
        <v>1</v>
      </c>
      <c r="H295" s="2" t="s">
        <v>31</v>
      </c>
      <c r="I295" s="24">
        <v>30</v>
      </c>
      <c r="J295" s="24">
        <v>30</v>
      </c>
    </row>
    <row r="296" spans="1:10" ht="31.5" x14ac:dyDescent="0.25">
      <c r="A296" s="3" t="s">
        <v>88</v>
      </c>
      <c r="B296" s="1" t="s">
        <v>35</v>
      </c>
      <c r="C296" s="1" t="s">
        <v>4</v>
      </c>
      <c r="D296" s="1" t="s">
        <v>1</v>
      </c>
      <c r="E296" s="1" t="s">
        <v>126</v>
      </c>
      <c r="F296" s="1" t="s">
        <v>83</v>
      </c>
      <c r="G296" s="1" t="s">
        <v>0</v>
      </c>
      <c r="H296" s="2" t="s">
        <v>13</v>
      </c>
      <c r="I296" s="24">
        <v>31</v>
      </c>
      <c r="J296" s="24">
        <v>31</v>
      </c>
    </row>
    <row r="297" spans="1:10" ht="64.5" customHeight="1" x14ac:dyDescent="0.25">
      <c r="A297" s="42" t="s">
        <v>36</v>
      </c>
      <c r="B297" s="30" t="s">
        <v>38</v>
      </c>
      <c r="C297" s="30" t="s">
        <v>2</v>
      </c>
      <c r="D297" s="30" t="s">
        <v>62</v>
      </c>
      <c r="E297" s="30" t="s">
        <v>67</v>
      </c>
      <c r="F297" s="30"/>
      <c r="G297" s="30"/>
      <c r="H297" s="31" t="s">
        <v>12</v>
      </c>
      <c r="I297" s="23">
        <f>I298+I301+I308+I311+I320</f>
        <v>21165.7</v>
      </c>
      <c r="J297" s="23">
        <f t="shared" ref="J297" si="133">J298+J301+J308+J311+J320</f>
        <v>21283.200000000001</v>
      </c>
    </row>
    <row r="298" spans="1:10" s="14" customFormat="1" ht="33.75" hidden="1" customHeight="1" x14ac:dyDescent="0.25">
      <c r="A298" s="3" t="s">
        <v>212</v>
      </c>
      <c r="B298" s="1" t="s">
        <v>38</v>
      </c>
      <c r="C298" s="1" t="s">
        <v>4</v>
      </c>
      <c r="D298" s="1" t="s">
        <v>62</v>
      </c>
      <c r="E298" s="1" t="s">
        <v>67</v>
      </c>
      <c r="F298" s="1"/>
      <c r="G298" s="1"/>
      <c r="H298" s="2"/>
      <c r="I298" s="24">
        <f t="shared" ref="I298:J299" si="134">I299</f>
        <v>0</v>
      </c>
      <c r="J298" s="24">
        <f t="shared" si="134"/>
        <v>0</v>
      </c>
    </row>
    <row r="299" spans="1:10" ht="45.75" hidden="1" customHeight="1" x14ac:dyDescent="0.25">
      <c r="A299" s="3" t="s">
        <v>213</v>
      </c>
      <c r="B299" s="1" t="s">
        <v>38</v>
      </c>
      <c r="C299" s="1" t="s">
        <v>4</v>
      </c>
      <c r="D299" s="1" t="s">
        <v>1</v>
      </c>
      <c r="E299" s="1" t="s">
        <v>67</v>
      </c>
      <c r="F299" s="1"/>
      <c r="G299" s="1"/>
      <c r="H299" s="2"/>
      <c r="I299" s="24">
        <f t="shared" si="134"/>
        <v>0</v>
      </c>
      <c r="J299" s="24">
        <f t="shared" si="134"/>
        <v>0</v>
      </c>
    </row>
    <row r="300" spans="1:10" hidden="1" x14ac:dyDescent="0.25">
      <c r="A300" s="3" t="s">
        <v>8</v>
      </c>
      <c r="B300" s="1" t="s">
        <v>38</v>
      </c>
      <c r="C300" s="1" t="s">
        <v>4</v>
      </c>
      <c r="D300" s="1" t="s">
        <v>1</v>
      </c>
      <c r="E300" s="1" t="s">
        <v>127</v>
      </c>
      <c r="F300" s="1" t="s">
        <v>84</v>
      </c>
      <c r="G300" s="1" t="s">
        <v>1</v>
      </c>
      <c r="H300" s="2" t="s">
        <v>25</v>
      </c>
      <c r="I300" s="24"/>
      <c r="J300" s="24">
        <v>0</v>
      </c>
    </row>
    <row r="301" spans="1:10" s="14" customFormat="1" ht="47.25" x14ac:dyDescent="0.25">
      <c r="A301" s="45" t="s">
        <v>214</v>
      </c>
      <c r="B301" s="1" t="s">
        <v>38</v>
      </c>
      <c r="C301" s="1" t="s">
        <v>10</v>
      </c>
      <c r="D301" s="1" t="s">
        <v>62</v>
      </c>
      <c r="E301" s="1" t="s">
        <v>67</v>
      </c>
      <c r="F301" s="1"/>
      <c r="G301" s="1"/>
      <c r="H301" s="2"/>
      <c r="I301" s="24">
        <f t="shared" ref="I301:J301" si="135">I303+I306</f>
        <v>11759.9</v>
      </c>
      <c r="J301" s="24">
        <f t="shared" si="135"/>
        <v>11877.4</v>
      </c>
    </row>
    <row r="302" spans="1:10" s="14" customFormat="1" ht="24" customHeight="1" x14ac:dyDescent="0.25">
      <c r="A302" s="45" t="s">
        <v>215</v>
      </c>
      <c r="B302" s="1" t="s">
        <v>38</v>
      </c>
      <c r="C302" s="1" t="s">
        <v>10</v>
      </c>
      <c r="D302" s="1" t="s">
        <v>1</v>
      </c>
      <c r="E302" s="1" t="s">
        <v>67</v>
      </c>
      <c r="F302" s="1"/>
      <c r="G302" s="1"/>
      <c r="H302" s="2"/>
      <c r="I302" s="24">
        <f t="shared" ref="I302:J303" si="136">I303</f>
        <v>6136.2</v>
      </c>
      <c r="J302" s="24">
        <f t="shared" si="136"/>
        <v>6253.7</v>
      </c>
    </row>
    <row r="303" spans="1:10" ht="41.25" customHeight="1" x14ac:dyDescent="0.25">
      <c r="A303" s="45" t="s">
        <v>216</v>
      </c>
      <c r="B303" s="1" t="s">
        <v>38</v>
      </c>
      <c r="C303" s="1" t="s">
        <v>10</v>
      </c>
      <c r="D303" s="1" t="s">
        <v>1</v>
      </c>
      <c r="E303" s="1" t="s">
        <v>128</v>
      </c>
      <c r="F303" s="1"/>
      <c r="G303" s="1"/>
      <c r="H303" s="2"/>
      <c r="I303" s="24">
        <f t="shared" si="136"/>
        <v>6136.2</v>
      </c>
      <c r="J303" s="24">
        <f t="shared" si="136"/>
        <v>6253.7</v>
      </c>
    </row>
    <row r="304" spans="1:10" s="10" customFormat="1" ht="17.25" customHeight="1" x14ac:dyDescent="0.2">
      <c r="A304" s="45" t="s">
        <v>251</v>
      </c>
      <c r="B304" s="1" t="s">
        <v>38</v>
      </c>
      <c r="C304" s="1" t="s">
        <v>10</v>
      </c>
      <c r="D304" s="1" t="s">
        <v>1</v>
      </c>
      <c r="E304" s="1" t="s">
        <v>128</v>
      </c>
      <c r="F304" s="1" t="s">
        <v>250</v>
      </c>
      <c r="G304" s="1" t="s">
        <v>33</v>
      </c>
      <c r="H304" s="2" t="s">
        <v>1</v>
      </c>
      <c r="I304" s="24">
        <v>6136.2</v>
      </c>
      <c r="J304" s="24">
        <v>6253.7</v>
      </c>
    </row>
    <row r="305" spans="1:10" s="10" customFormat="1" ht="31.5" x14ac:dyDescent="0.2">
      <c r="A305" s="45" t="s">
        <v>217</v>
      </c>
      <c r="B305" s="1" t="s">
        <v>38</v>
      </c>
      <c r="C305" s="1" t="s">
        <v>10</v>
      </c>
      <c r="D305" s="1" t="s">
        <v>9</v>
      </c>
      <c r="E305" s="1" t="s">
        <v>67</v>
      </c>
      <c r="F305" s="1"/>
      <c r="G305" s="1"/>
      <c r="H305" s="2"/>
      <c r="I305" s="24">
        <f t="shared" ref="I305:J306" si="137">I306</f>
        <v>5623.7</v>
      </c>
      <c r="J305" s="24">
        <f t="shared" si="137"/>
        <v>5623.7</v>
      </c>
    </row>
    <row r="306" spans="1:10" ht="45" customHeight="1" x14ac:dyDescent="0.25">
      <c r="A306" s="45" t="s">
        <v>260</v>
      </c>
      <c r="B306" s="1" t="s">
        <v>38</v>
      </c>
      <c r="C306" s="1" t="s">
        <v>10</v>
      </c>
      <c r="D306" s="1" t="s">
        <v>9</v>
      </c>
      <c r="E306" s="1" t="s">
        <v>129</v>
      </c>
      <c r="F306" s="1"/>
      <c r="G306" s="1"/>
      <c r="H306" s="2"/>
      <c r="I306" s="24">
        <f t="shared" si="137"/>
        <v>5623.7</v>
      </c>
      <c r="J306" s="24">
        <f t="shared" si="137"/>
        <v>5623.7</v>
      </c>
    </row>
    <row r="307" spans="1:10" x14ac:dyDescent="0.25">
      <c r="A307" s="45" t="s">
        <v>251</v>
      </c>
      <c r="B307" s="1" t="s">
        <v>38</v>
      </c>
      <c r="C307" s="1" t="s">
        <v>10</v>
      </c>
      <c r="D307" s="1" t="s">
        <v>9</v>
      </c>
      <c r="E307" s="1" t="s">
        <v>129</v>
      </c>
      <c r="F307" s="1" t="s">
        <v>250</v>
      </c>
      <c r="G307" s="1" t="s">
        <v>33</v>
      </c>
      <c r="H307" s="2" t="s">
        <v>9</v>
      </c>
      <c r="I307" s="24">
        <v>5623.7</v>
      </c>
      <c r="J307" s="24">
        <v>5623.7</v>
      </c>
    </row>
    <row r="308" spans="1:10" s="14" customFormat="1" ht="0.75" customHeight="1" x14ac:dyDescent="0.25">
      <c r="A308" s="3" t="s">
        <v>218</v>
      </c>
      <c r="B308" s="1" t="s">
        <v>38</v>
      </c>
      <c r="C308" s="1" t="s">
        <v>11</v>
      </c>
      <c r="D308" s="1" t="s">
        <v>62</v>
      </c>
      <c r="E308" s="1" t="s">
        <v>67</v>
      </c>
      <c r="F308" s="1"/>
      <c r="G308" s="37"/>
      <c r="H308" s="2"/>
      <c r="I308" s="24">
        <f t="shared" ref="I308:J308" si="138">I310</f>
        <v>0</v>
      </c>
      <c r="J308" s="24">
        <f t="shared" si="138"/>
        <v>0</v>
      </c>
    </row>
    <row r="309" spans="1:10" ht="24" hidden="1" customHeight="1" x14ac:dyDescent="0.25">
      <c r="A309" s="3" t="s">
        <v>219</v>
      </c>
      <c r="B309" s="1" t="s">
        <v>38</v>
      </c>
      <c r="C309" s="1" t="s">
        <v>11</v>
      </c>
      <c r="D309" s="1" t="s">
        <v>1</v>
      </c>
      <c r="E309" s="1" t="s">
        <v>130</v>
      </c>
      <c r="F309" s="1"/>
      <c r="G309" s="37"/>
      <c r="H309" s="2"/>
      <c r="I309" s="24">
        <f t="shared" ref="I309:J309" si="139">I310</f>
        <v>0</v>
      </c>
      <c r="J309" s="24">
        <f t="shared" si="139"/>
        <v>0</v>
      </c>
    </row>
    <row r="310" spans="1:10" hidden="1" x14ac:dyDescent="0.25">
      <c r="A310" s="3" t="s">
        <v>37</v>
      </c>
      <c r="B310" s="1" t="s">
        <v>38</v>
      </c>
      <c r="C310" s="1" t="s">
        <v>11</v>
      </c>
      <c r="D310" s="1" t="s">
        <v>1</v>
      </c>
      <c r="E310" s="1" t="s">
        <v>130</v>
      </c>
      <c r="F310" s="1" t="s">
        <v>249</v>
      </c>
      <c r="G310" s="37" t="s">
        <v>31</v>
      </c>
      <c r="H310" s="2" t="s">
        <v>1</v>
      </c>
      <c r="I310" s="24"/>
      <c r="J310" s="24"/>
    </row>
    <row r="311" spans="1:10" s="14" customFormat="1" ht="33" customHeight="1" x14ac:dyDescent="0.25">
      <c r="A311" s="3" t="s">
        <v>220</v>
      </c>
      <c r="B311" s="1" t="s">
        <v>38</v>
      </c>
      <c r="C311" s="1" t="s">
        <v>19</v>
      </c>
      <c r="D311" s="1" t="s">
        <v>62</v>
      </c>
      <c r="E311" s="1" t="s">
        <v>67</v>
      </c>
      <c r="F311" s="1"/>
      <c r="G311" s="1"/>
      <c r="H311" s="2"/>
      <c r="I311" s="24">
        <f t="shared" ref="I311:J311" si="140">I313+I315</f>
        <v>3705.8</v>
      </c>
      <c r="J311" s="24">
        <f t="shared" si="140"/>
        <v>3705.8</v>
      </c>
    </row>
    <row r="312" spans="1:10" s="14" customFormat="1" ht="40.5" customHeight="1" x14ac:dyDescent="0.25">
      <c r="A312" s="3" t="s">
        <v>102</v>
      </c>
      <c r="B312" s="1" t="s">
        <v>38</v>
      </c>
      <c r="C312" s="1" t="s">
        <v>19</v>
      </c>
      <c r="D312" s="1" t="s">
        <v>1</v>
      </c>
      <c r="E312" s="1" t="s">
        <v>67</v>
      </c>
      <c r="F312" s="1"/>
      <c r="G312" s="1"/>
      <c r="H312" s="2"/>
      <c r="I312" s="24">
        <f t="shared" ref="I312:J312" si="141">I313+I315</f>
        <v>3705.8</v>
      </c>
      <c r="J312" s="24">
        <f t="shared" si="141"/>
        <v>3705.8</v>
      </c>
    </row>
    <row r="313" spans="1:10" ht="35.25" customHeight="1" x14ac:dyDescent="0.25">
      <c r="A313" s="3" t="s">
        <v>189</v>
      </c>
      <c r="B313" s="1" t="s">
        <v>38</v>
      </c>
      <c r="C313" s="1" t="s">
        <v>19</v>
      </c>
      <c r="D313" s="1" t="s">
        <v>1</v>
      </c>
      <c r="E313" s="1" t="s">
        <v>131</v>
      </c>
      <c r="F313" s="1"/>
      <c r="G313" s="1"/>
      <c r="H313" s="2"/>
      <c r="I313" s="24">
        <f t="shared" ref="I313:J313" si="142">I314</f>
        <v>3181.3</v>
      </c>
      <c r="J313" s="24">
        <f t="shared" si="142"/>
        <v>3181.3</v>
      </c>
    </row>
    <row r="314" spans="1:10" ht="31.5" x14ac:dyDescent="0.25">
      <c r="A314" s="3" t="s">
        <v>221</v>
      </c>
      <c r="B314" s="1" t="s">
        <v>38</v>
      </c>
      <c r="C314" s="1" t="s">
        <v>19</v>
      </c>
      <c r="D314" s="1" t="s">
        <v>1</v>
      </c>
      <c r="E314" s="1" t="s">
        <v>131</v>
      </c>
      <c r="F314" s="1" t="s">
        <v>120</v>
      </c>
      <c r="G314" s="1" t="s">
        <v>1</v>
      </c>
      <c r="H314" s="2" t="s">
        <v>29</v>
      </c>
      <c r="I314" s="24">
        <v>3181.3</v>
      </c>
      <c r="J314" s="24">
        <v>3181.3</v>
      </c>
    </row>
    <row r="315" spans="1:10" ht="21.75" customHeight="1" x14ac:dyDescent="0.25">
      <c r="A315" s="3" t="s">
        <v>75</v>
      </c>
      <c r="B315" s="1" t="s">
        <v>38</v>
      </c>
      <c r="C315" s="1" t="s">
        <v>19</v>
      </c>
      <c r="D315" s="1" t="s">
        <v>1</v>
      </c>
      <c r="E315" s="1" t="s">
        <v>67</v>
      </c>
      <c r="F315" s="1"/>
      <c r="G315" s="1"/>
      <c r="H315" s="2"/>
      <c r="I315" s="24">
        <f>SUM(I316:I318)</f>
        <v>524.5</v>
      </c>
      <c r="J315" s="24">
        <f>SUM(J316:J318)</f>
        <v>524.5</v>
      </c>
    </row>
    <row r="316" spans="1:10" ht="31.5" hidden="1" x14ac:dyDescent="0.25">
      <c r="A316" s="3" t="s">
        <v>221</v>
      </c>
      <c r="B316" s="1" t="s">
        <v>38</v>
      </c>
      <c r="C316" s="1" t="s">
        <v>19</v>
      </c>
      <c r="D316" s="1" t="s">
        <v>1</v>
      </c>
      <c r="E316" s="1" t="s">
        <v>79</v>
      </c>
      <c r="F316" s="1" t="s">
        <v>120</v>
      </c>
      <c r="G316" s="1" t="s">
        <v>1</v>
      </c>
      <c r="H316" s="2" t="s">
        <v>29</v>
      </c>
      <c r="I316" s="24">
        <v>0</v>
      </c>
      <c r="J316" s="24">
        <v>0</v>
      </c>
    </row>
    <row r="317" spans="1:10" ht="31.5" x14ac:dyDescent="0.25">
      <c r="A317" s="3" t="s">
        <v>88</v>
      </c>
      <c r="B317" s="1" t="s">
        <v>38</v>
      </c>
      <c r="C317" s="1" t="s">
        <v>19</v>
      </c>
      <c r="D317" s="1" t="s">
        <v>1</v>
      </c>
      <c r="E317" s="1" t="s">
        <v>79</v>
      </c>
      <c r="F317" s="1" t="s">
        <v>83</v>
      </c>
      <c r="G317" s="1" t="s">
        <v>1</v>
      </c>
      <c r="H317" s="2" t="s">
        <v>29</v>
      </c>
      <c r="I317" s="24">
        <v>509.5</v>
      </c>
      <c r="J317" s="24">
        <v>509.5</v>
      </c>
    </row>
    <row r="318" spans="1:10" ht="18.75" customHeight="1" x14ac:dyDescent="0.25">
      <c r="A318" s="3" t="s">
        <v>121</v>
      </c>
      <c r="B318" s="1" t="s">
        <v>38</v>
      </c>
      <c r="C318" s="1" t="s">
        <v>19</v>
      </c>
      <c r="D318" s="1" t="s">
        <v>1</v>
      </c>
      <c r="E318" s="1" t="s">
        <v>79</v>
      </c>
      <c r="F318" s="1" t="s">
        <v>84</v>
      </c>
      <c r="G318" s="1" t="s">
        <v>1</v>
      </c>
      <c r="H318" s="2" t="s">
        <v>29</v>
      </c>
      <c r="I318" s="24">
        <v>15</v>
      </c>
      <c r="J318" s="24">
        <v>15</v>
      </c>
    </row>
    <row r="319" spans="1:10" ht="31.5" x14ac:dyDescent="0.25">
      <c r="A319" s="3" t="s">
        <v>222</v>
      </c>
      <c r="B319" s="1" t="s">
        <v>38</v>
      </c>
      <c r="C319" s="1" t="s">
        <v>20</v>
      </c>
      <c r="D319" s="1" t="s">
        <v>62</v>
      </c>
      <c r="E319" s="1" t="s">
        <v>67</v>
      </c>
      <c r="F319" s="1"/>
      <c r="G319" s="1"/>
      <c r="H319" s="2"/>
      <c r="I319" s="24">
        <f t="shared" ref="I319:J319" si="143">I320</f>
        <v>5700</v>
      </c>
      <c r="J319" s="24">
        <f t="shared" si="143"/>
        <v>5700</v>
      </c>
    </row>
    <row r="320" spans="1:10" ht="20.25" customHeight="1" x14ac:dyDescent="0.25">
      <c r="A320" s="3" t="s">
        <v>223</v>
      </c>
      <c r="B320" s="1" t="s">
        <v>38</v>
      </c>
      <c r="C320" s="1" t="s">
        <v>20</v>
      </c>
      <c r="D320" s="1" t="s">
        <v>1</v>
      </c>
      <c r="E320" s="1" t="s">
        <v>67</v>
      </c>
      <c r="F320" s="1"/>
      <c r="G320" s="1"/>
      <c r="H320" s="2"/>
      <c r="I320" s="24">
        <f>I321+I324</f>
        <v>5700</v>
      </c>
      <c r="J320" s="24">
        <f>J321+J324</f>
        <v>5700</v>
      </c>
    </row>
    <row r="321" spans="1:10" ht="41.25" customHeight="1" x14ac:dyDescent="0.25">
      <c r="A321" s="3" t="s">
        <v>64</v>
      </c>
      <c r="B321" s="1" t="s">
        <v>38</v>
      </c>
      <c r="C321" s="1" t="s">
        <v>20</v>
      </c>
      <c r="D321" s="1" t="s">
        <v>1</v>
      </c>
      <c r="E321" s="1" t="s">
        <v>67</v>
      </c>
      <c r="F321" s="1"/>
      <c r="G321" s="1"/>
      <c r="H321" s="2"/>
      <c r="I321" s="24">
        <f t="shared" ref="I321:J321" si="144">I322+I323</f>
        <v>5698.8</v>
      </c>
      <c r="J321" s="24">
        <f t="shared" si="144"/>
        <v>5698.8</v>
      </c>
    </row>
    <row r="322" spans="1:10" ht="25.5" customHeight="1" x14ac:dyDescent="0.25">
      <c r="A322" s="3" t="s">
        <v>224</v>
      </c>
      <c r="B322" s="1" t="s">
        <v>38</v>
      </c>
      <c r="C322" s="1" t="s">
        <v>20</v>
      </c>
      <c r="D322" s="1" t="s">
        <v>1</v>
      </c>
      <c r="E322" s="1" t="s">
        <v>65</v>
      </c>
      <c r="F322" s="1" t="s">
        <v>82</v>
      </c>
      <c r="G322" s="1" t="s">
        <v>1</v>
      </c>
      <c r="H322" s="2" t="s">
        <v>31</v>
      </c>
      <c r="I322" s="24">
        <v>5350</v>
      </c>
      <c r="J322" s="24">
        <v>5350</v>
      </c>
    </row>
    <row r="323" spans="1:10" ht="31.5" x14ac:dyDescent="0.25">
      <c r="A323" s="3" t="s">
        <v>88</v>
      </c>
      <c r="B323" s="1" t="s">
        <v>38</v>
      </c>
      <c r="C323" s="1" t="s">
        <v>20</v>
      </c>
      <c r="D323" s="1" t="s">
        <v>1</v>
      </c>
      <c r="E323" s="1" t="s">
        <v>65</v>
      </c>
      <c r="F323" s="1" t="s">
        <v>83</v>
      </c>
      <c r="G323" s="1" t="s">
        <v>1</v>
      </c>
      <c r="H323" s="2" t="s">
        <v>31</v>
      </c>
      <c r="I323" s="24">
        <v>348.8</v>
      </c>
      <c r="J323" s="24">
        <v>348.8</v>
      </c>
    </row>
    <row r="324" spans="1:10" ht="21.75" customHeight="1" x14ac:dyDescent="0.25">
      <c r="A324" s="3" t="s">
        <v>75</v>
      </c>
      <c r="B324" s="1" t="s">
        <v>38</v>
      </c>
      <c r="C324" s="1" t="s">
        <v>19</v>
      </c>
      <c r="D324" s="1" t="s">
        <v>1</v>
      </c>
      <c r="E324" s="1" t="s">
        <v>67</v>
      </c>
      <c r="F324" s="1"/>
      <c r="G324" s="1"/>
      <c r="H324" s="2"/>
      <c r="I324" s="24">
        <f>I325</f>
        <v>1.2</v>
      </c>
      <c r="J324" s="24">
        <f>J325</f>
        <v>1.2</v>
      </c>
    </row>
    <row r="325" spans="1:10" ht="31.5" x14ac:dyDescent="0.25">
      <c r="A325" s="3" t="s">
        <v>221</v>
      </c>
      <c r="B325" s="1" t="s">
        <v>38</v>
      </c>
      <c r="C325" s="1" t="s">
        <v>19</v>
      </c>
      <c r="D325" s="1" t="s">
        <v>1</v>
      </c>
      <c r="E325" s="1" t="s">
        <v>79</v>
      </c>
      <c r="F325" s="1" t="s">
        <v>120</v>
      </c>
      <c r="G325" s="1" t="s">
        <v>1</v>
      </c>
      <c r="H325" s="2" t="s">
        <v>29</v>
      </c>
      <c r="I325" s="24">
        <v>1.2</v>
      </c>
      <c r="J325" s="24">
        <v>1.2</v>
      </c>
    </row>
    <row r="326" spans="1:10" ht="64.900000000000006" customHeight="1" x14ac:dyDescent="0.25">
      <c r="A326" s="42" t="s">
        <v>55</v>
      </c>
      <c r="B326" s="30" t="s">
        <v>40</v>
      </c>
      <c r="C326" s="30" t="s">
        <v>2</v>
      </c>
      <c r="D326" s="30" t="s">
        <v>62</v>
      </c>
      <c r="E326" s="30" t="s">
        <v>67</v>
      </c>
      <c r="F326" s="30"/>
      <c r="G326" s="30"/>
      <c r="H326" s="31"/>
      <c r="I326" s="23">
        <f t="shared" ref="I326:J326" si="145">I328</f>
        <v>281</v>
      </c>
      <c r="J326" s="23">
        <f t="shared" si="145"/>
        <v>281</v>
      </c>
    </row>
    <row r="327" spans="1:10" s="9" customFormat="1" ht="27" customHeight="1" x14ac:dyDescent="0.25">
      <c r="A327" s="3" t="s">
        <v>225</v>
      </c>
      <c r="B327" s="1" t="s">
        <v>40</v>
      </c>
      <c r="C327" s="1" t="s">
        <v>4</v>
      </c>
      <c r="D327" s="1" t="s">
        <v>62</v>
      </c>
      <c r="E327" s="1" t="s">
        <v>67</v>
      </c>
      <c r="F327" s="1"/>
      <c r="G327" s="1"/>
      <c r="H327" s="2"/>
      <c r="I327" s="24">
        <f t="shared" ref="I327:J327" si="146">I326</f>
        <v>281</v>
      </c>
      <c r="J327" s="24">
        <f t="shared" si="146"/>
        <v>281</v>
      </c>
    </row>
    <row r="328" spans="1:10" ht="66.75" customHeight="1" x14ac:dyDescent="0.25">
      <c r="A328" s="3" t="s">
        <v>233</v>
      </c>
      <c r="B328" s="1" t="s">
        <v>40</v>
      </c>
      <c r="C328" s="1" t="s">
        <v>4</v>
      </c>
      <c r="D328" s="1" t="s">
        <v>1</v>
      </c>
      <c r="E328" s="1" t="s">
        <v>67</v>
      </c>
      <c r="F328" s="1"/>
      <c r="G328" s="1" t="s">
        <v>28</v>
      </c>
      <c r="H328" s="2"/>
      <c r="I328" s="24">
        <f t="shared" ref="I328:J328" si="147">I329</f>
        <v>281</v>
      </c>
      <c r="J328" s="24">
        <f t="shared" si="147"/>
        <v>281</v>
      </c>
    </row>
    <row r="329" spans="1:10" ht="31.5" x14ac:dyDescent="0.25">
      <c r="A329" s="3" t="s">
        <v>88</v>
      </c>
      <c r="B329" s="1" t="s">
        <v>40</v>
      </c>
      <c r="C329" s="1" t="s">
        <v>4</v>
      </c>
      <c r="D329" s="1" t="s">
        <v>1</v>
      </c>
      <c r="E329" s="1" t="s">
        <v>303</v>
      </c>
      <c r="F329" s="1" t="s">
        <v>83</v>
      </c>
      <c r="G329" s="1" t="s">
        <v>26</v>
      </c>
      <c r="H329" s="2" t="s">
        <v>33</v>
      </c>
      <c r="I329" s="24">
        <v>281</v>
      </c>
      <c r="J329" s="24">
        <v>281</v>
      </c>
    </row>
    <row r="330" spans="1:10" ht="30.75" customHeight="1" x14ac:dyDescent="0.25">
      <c r="A330" s="42" t="s">
        <v>54</v>
      </c>
      <c r="B330" s="30" t="s">
        <v>53</v>
      </c>
      <c r="C330" s="30" t="s">
        <v>2</v>
      </c>
      <c r="D330" s="30" t="s">
        <v>62</v>
      </c>
      <c r="E330" s="30" t="s">
        <v>67</v>
      </c>
      <c r="F330" s="30"/>
      <c r="G330" s="30"/>
      <c r="H330" s="31"/>
      <c r="I330" s="23">
        <f t="shared" ref="I330:I332" si="148">I331</f>
        <v>500</v>
      </c>
      <c r="J330" s="23">
        <f t="shared" ref="J330:J332" si="149">J331</f>
        <v>500</v>
      </c>
    </row>
    <row r="331" spans="1:10" ht="21" customHeight="1" x14ac:dyDescent="0.25">
      <c r="A331" s="3" t="s">
        <v>226</v>
      </c>
      <c r="B331" s="1" t="s">
        <v>53</v>
      </c>
      <c r="C331" s="1" t="s">
        <v>4</v>
      </c>
      <c r="D331" s="1" t="s">
        <v>62</v>
      </c>
      <c r="E331" s="1" t="s">
        <v>67</v>
      </c>
      <c r="F331" s="1"/>
      <c r="G331" s="1"/>
      <c r="H331" s="2"/>
      <c r="I331" s="24">
        <f t="shared" si="148"/>
        <v>500</v>
      </c>
      <c r="J331" s="24">
        <f t="shared" si="149"/>
        <v>500</v>
      </c>
    </row>
    <row r="332" spans="1:10" ht="50.25" customHeight="1" x14ac:dyDescent="0.25">
      <c r="A332" s="3" t="s">
        <v>227</v>
      </c>
      <c r="B332" s="1" t="s">
        <v>53</v>
      </c>
      <c r="C332" s="1" t="s">
        <v>4</v>
      </c>
      <c r="D332" s="1" t="s">
        <v>1</v>
      </c>
      <c r="E332" s="1" t="s">
        <v>67</v>
      </c>
      <c r="F332" s="1"/>
      <c r="G332" s="1"/>
      <c r="H332" s="2"/>
      <c r="I332" s="24">
        <f t="shared" si="148"/>
        <v>500</v>
      </c>
      <c r="J332" s="24">
        <f t="shared" si="149"/>
        <v>500</v>
      </c>
    </row>
    <row r="333" spans="1:10" ht="31.5" x14ac:dyDescent="0.25">
      <c r="A333" s="3" t="s">
        <v>88</v>
      </c>
      <c r="B333" s="1" t="s">
        <v>53</v>
      </c>
      <c r="C333" s="1" t="s">
        <v>4</v>
      </c>
      <c r="D333" s="1" t="s">
        <v>1</v>
      </c>
      <c r="E333" s="1" t="s">
        <v>304</v>
      </c>
      <c r="F333" s="1" t="s">
        <v>83</v>
      </c>
      <c r="G333" s="1" t="s">
        <v>27</v>
      </c>
      <c r="H333" s="2" t="s">
        <v>1</v>
      </c>
      <c r="I333" s="24">
        <v>500</v>
      </c>
      <c r="J333" s="24">
        <v>500</v>
      </c>
    </row>
    <row r="334" spans="1:10" ht="0.75" hidden="1" customHeight="1" x14ac:dyDescent="0.25">
      <c r="A334" s="42" t="s">
        <v>229</v>
      </c>
      <c r="B334" s="30" t="s">
        <v>230</v>
      </c>
      <c r="C334" s="30"/>
      <c r="D334" s="30" t="s">
        <v>62</v>
      </c>
      <c r="E334" s="30" t="s">
        <v>67</v>
      </c>
      <c r="F334" s="30"/>
      <c r="G334" s="30"/>
      <c r="H334" s="31"/>
      <c r="I334" s="23">
        <f t="shared" ref="I334:I336" si="150">I335</f>
        <v>0</v>
      </c>
      <c r="J334" s="23">
        <f t="shared" ref="J334:J336" si="151">J335</f>
        <v>0</v>
      </c>
    </row>
    <row r="335" spans="1:10" ht="31.5" hidden="1" customHeight="1" x14ac:dyDescent="0.25">
      <c r="A335" s="3" t="s">
        <v>273</v>
      </c>
      <c r="B335" s="1" t="s">
        <v>230</v>
      </c>
      <c r="C335" s="1" t="s">
        <v>4</v>
      </c>
      <c r="D335" s="1" t="s">
        <v>62</v>
      </c>
      <c r="E335" s="1" t="s">
        <v>67</v>
      </c>
      <c r="F335" s="1"/>
      <c r="G335" s="1"/>
      <c r="H335" s="2"/>
      <c r="I335" s="24">
        <f t="shared" si="150"/>
        <v>0</v>
      </c>
      <c r="J335" s="24">
        <f t="shared" si="151"/>
        <v>0</v>
      </c>
    </row>
    <row r="336" spans="1:10" ht="30.75" hidden="1" customHeight="1" x14ac:dyDescent="0.25">
      <c r="A336" s="3" t="s">
        <v>243</v>
      </c>
      <c r="B336" s="1" t="s">
        <v>230</v>
      </c>
      <c r="C336" s="1" t="s">
        <v>4</v>
      </c>
      <c r="D336" s="1" t="s">
        <v>1</v>
      </c>
      <c r="E336" s="1" t="s">
        <v>67</v>
      </c>
      <c r="F336" s="1"/>
      <c r="G336" s="1"/>
      <c r="H336" s="2"/>
      <c r="I336" s="24">
        <f t="shared" si="150"/>
        <v>0</v>
      </c>
      <c r="J336" s="24">
        <f t="shared" si="151"/>
        <v>0</v>
      </c>
    </row>
    <row r="337" spans="1:10" ht="31.5" hidden="1" x14ac:dyDescent="0.25">
      <c r="A337" s="3" t="s">
        <v>88</v>
      </c>
      <c r="B337" s="1" t="s">
        <v>230</v>
      </c>
      <c r="C337" s="1" t="s">
        <v>4</v>
      </c>
      <c r="D337" s="1" t="s">
        <v>1</v>
      </c>
      <c r="E337" s="1" t="s">
        <v>242</v>
      </c>
      <c r="F337" s="1" t="s">
        <v>83</v>
      </c>
      <c r="G337" s="1" t="s">
        <v>22</v>
      </c>
      <c r="H337" s="2" t="s">
        <v>29</v>
      </c>
      <c r="I337" s="24"/>
      <c r="J337" s="24"/>
    </row>
    <row r="338" spans="1:10" s="15" customFormat="1" ht="47.25" x14ac:dyDescent="0.25">
      <c r="A338" s="42" t="s">
        <v>276</v>
      </c>
      <c r="B338" s="30" t="s">
        <v>280</v>
      </c>
      <c r="C338" s="30" t="s">
        <v>2</v>
      </c>
      <c r="D338" s="30" t="s">
        <v>62</v>
      </c>
      <c r="E338" s="30" t="s">
        <v>67</v>
      </c>
      <c r="F338" s="30"/>
      <c r="G338" s="30"/>
      <c r="H338" s="31"/>
      <c r="I338" s="23">
        <f t="shared" ref="I338:J338" si="152">I339</f>
        <v>1000</v>
      </c>
      <c r="J338" s="23">
        <f t="shared" si="152"/>
        <v>1000</v>
      </c>
    </row>
    <row r="339" spans="1:10" ht="31.5" x14ac:dyDescent="0.25">
      <c r="A339" s="3" t="s">
        <v>277</v>
      </c>
      <c r="B339" s="1" t="s">
        <v>280</v>
      </c>
      <c r="C339" s="1" t="s">
        <v>4</v>
      </c>
      <c r="D339" s="1" t="s">
        <v>62</v>
      </c>
      <c r="E339" s="1" t="s">
        <v>67</v>
      </c>
      <c r="F339" s="1"/>
      <c r="G339" s="1"/>
      <c r="H339" s="2"/>
      <c r="I339" s="24">
        <f t="shared" ref="I339:J339" si="153">I340+I342+I344</f>
        <v>1000</v>
      </c>
      <c r="J339" s="24">
        <f t="shared" si="153"/>
        <v>1000</v>
      </c>
    </row>
    <row r="340" spans="1:10" ht="47.25" x14ac:dyDescent="0.25">
      <c r="A340" s="3" t="s">
        <v>278</v>
      </c>
      <c r="B340" s="1" t="s">
        <v>280</v>
      </c>
      <c r="C340" s="1" t="s">
        <v>4</v>
      </c>
      <c r="D340" s="1" t="s">
        <v>1</v>
      </c>
      <c r="E340" s="1" t="s">
        <v>67</v>
      </c>
      <c r="F340" s="1"/>
      <c r="G340" s="1"/>
      <c r="H340" s="2"/>
      <c r="I340" s="24">
        <f t="shared" ref="I340:J340" si="154">I341</f>
        <v>1000</v>
      </c>
      <c r="J340" s="24">
        <f t="shared" si="154"/>
        <v>1000</v>
      </c>
    </row>
    <row r="341" spans="1:10" ht="36.75" customHeight="1" x14ac:dyDescent="0.25">
      <c r="A341" s="3" t="s">
        <v>88</v>
      </c>
      <c r="B341" s="1" t="s">
        <v>280</v>
      </c>
      <c r="C341" s="1" t="s">
        <v>4</v>
      </c>
      <c r="D341" s="1" t="s">
        <v>1</v>
      </c>
      <c r="E341" s="1" t="s">
        <v>281</v>
      </c>
      <c r="F341" s="1" t="s">
        <v>83</v>
      </c>
      <c r="G341" s="1" t="s">
        <v>27</v>
      </c>
      <c r="H341" s="2" t="s">
        <v>9</v>
      </c>
      <c r="I341" s="24">
        <v>1000</v>
      </c>
      <c r="J341" s="24">
        <v>1000</v>
      </c>
    </row>
    <row r="342" spans="1:10" ht="47.25" hidden="1" x14ac:dyDescent="0.25">
      <c r="A342" s="3" t="s">
        <v>279</v>
      </c>
      <c r="B342" s="1" t="s">
        <v>280</v>
      </c>
      <c r="C342" s="1" t="s">
        <v>4</v>
      </c>
      <c r="D342" s="1" t="s">
        <v>9</v>
      </c>
      <c r="E342" s="1" t="s">
        <v>67</v>
      </c>
      <c r="F342" s="1"/>
      <c r="G342" s="1"/>
      <c r="H342" s="2"/>
      <c r="I342" s="24">
        <f t="shared" ref="I342:J342" si="155">I343</f>
        <v>0</v>
      </c>
      <c r="J342" s="24">
        <f t="shared" si="155"/>
        <v>0</v>
      </c>
    </row>
    <row r="343" spans="1:10" ht="31.5" hidden="1" x14ac:dyDescent="0.25">
      <c r="A343" s="3" t="s">
        <v>88</v>
      </c>
      <c r="B343" s="1" t="s">
        <v>280</v>
      </c>
      <c r="C343" s="1" t="s">
        <v>4</v>
      </c>
      <c r="D343" s="1" t="s">
        <v>9</v>
      </c>
      <c r="E343" s="1" t="s">
        <v>282</v>
      </c>
      <c r="F343" s="1" t="s">
        <v>83</v>
      </c>
      <c r="G343" s="1" t="s">
        <v>27</v>
      </c>
      <c r="H343" s="2" t="s">
        <v>9</v>
      </c>
      <c r="I343" s="24"/>
      <c r="J343" s="24"/>
    </row>
    <row r="344" spans="1:10" hidden="1" x14ac:dyDescent="0.25">
      <c r="A344" s="3" t="s">
        <v>311</v>
      </c>
      <c r="B344" s="1" t="s">
        <v>280</v>
      </c>
      <c r="C344" s="1" t="s">
        <v>4</v>
      </c>
      <c r="D344" s="1" t="s">
        <v>26</v>
      </c>
      <c r="E344" s="1" t="s">
        <v>67</v>
      </c>
      <c r="F344" s="1"/>
      <c r="G344" s="1"/>
      <c r="H344" s="2"/>
      <c r="I344" s="24">
        <f t="shared" ref="I344:J344" si="156">I345</f>
        <v>0</v>
      </c>
      <c r="J344" s="24">
        <f t="shared" si="156"/>
        <v>0</v>
      </c>
    </row>
    <row r="345" spans="1:10" ht="30.75" hidden="1" customHeight="1" x14ac:dyDescent="0.25">
      <c r="A345" s="3" t="s">
        <v>309</v>
      </c>
      <c r="B345" s="1" t="s">
        <v>280</v>
      </c>
      <c r="C345" s="1" t="s">
        <v>4</v>
      </c>
      <c r="D345" s="1" t="s">
        <v>26</v>
      </c>
      <c r="E345" s="1" t="s">
        <v>312</v>
      </c>
      <c r="F345" s="1" t="s">
        <v>83</v>
      </c>
      <c r="G345" s="1" t="s">
        <v>27</v>
      </c>
      <c r="H345" s="2" t="s">
        <v>9</v>
      </c>
      <c r="I345" s="24"/>
      <c r="J345" s="24"/>
    </row>
    <row r="346" spans="1:10" ht="30.75" hidden="1" customHeight="1" x14ac:dyDescent="0.25">
      <c r="A346" s="3" t="s">
        <v>326</v>
      </c>
      <c r="B346" s="1" t="s">
        <v>280</v>
      </c>
      <c r="C346" s="1" t="s">
        <v>10</v>
      </c>
      <c r="D346" s="1" t="s">
        <v>62</v>
      </c>
      <c r="E346" s="1"/>
      <c r="F346" s="1"/>
      <c r="G346" s="1"/>
      <c r="H346" s="2"/>
      <c r="I346" s="24"/>
      <c r="J346" s="24"/>
    </row>
    <row r="347" spans="1:10" ht="30.75" hidden="1" customHeight="1" x14ac:dyDescent="0.25">
      <c r="A347" s="3" t="s">
        <v>327</v>
      </c>
      <c r="B347" s="1" t="s">
        <v>280</v>
      </c>
      <c r="C347" s="1" t="s">
        <v>10</v>
      </c>
      <c r="D347" s="1" t="s">
        <v>1</v>
      </c>
      <c r="E347" s="1"/>
      <c r="F347" s="1"/>
      <c r="G347" s="1"/>
      <c r="H347" s="2"/>
      <c r="I347" s="24"/>
      <c r="J347" s="24"/>
    </row>
    <row r="348" spans="1:10" ht="30.75" hidden="1" customHeight="1" x14ac:dyDescent="0.25">
      <c r="A348" s="3" t="s">
        <v>328</v>
      </c>
      <c r="B348" s="1" t="s">
        <v>280</v>
      </c>
      <c r="C348" s="1" t="s">
        <v>10</v>
      </c>
      <c r="D348" s="1" t="s">
        <v>1</v>
      </c>
      <c r="E348" s="1"/>
      <c r="F348" s="1"/>
      <c r="G348" s="1" t="s">
        <v>27</v>
      </c>
      <c r="H348" s="2" t="s">
        <v>27</v>
      </c>
      <c r="I348" s="24"/>
      <c r="J348" s="24"/>
    </row>
    <row r="349" spans="1:10" ht="31.5" x14ac:dyDescent="0.25">
      <c r="A349" s="42" t="s">
        <v>285</v>
      </c>
      <c r="B349" s="30" t="s">
        <v>288</v>
      </c>
      <c r="C349" s="30" t="s">
        <v>2</v>
      </c>
      <c r="D349" s="30" t="s">
        <v>62</v>
      </c>
      <c r="E349" s="30" t="s">
        <v>67</v>
      </c>
      <c r="F349" s="30"/>
      <c r="G349" s="30"/>
      <c r="H349" s="31"/>
      <c r="I349" s="23">
        <f t="shared" ref="I349:I354" si="157">I350</f>
        <v>1180</v>
      </c>
      <c r="J349" s="23">
        <f t="shared" ref="J349:J354" si="158">J350</f>
        <v>1180</v>
      </c>
    </row>
    <row r="350" spans="1:10" ht="31.5" x14ac:dyDescent="0.25">
      <c r="A350" s="3" t="s">
        <v>286</v>
      </c>
      <c r="B350" s="1" t="s">
        <v>288</v>
      </c>
      <c r="C350" s="1" t="s">
        <v>4</v>
      </c>
      <c r="D350" s="1" t="s">
        <v>62</v>
      </c>
      <c r="E350" s="1" t="s">
        <v>67</v>
      </c>
      <c r="F350" s="1"/>
      <c r="G350" s="1"/>
      <c r="H350" s="2"/>
      <c r="I350" s="24">
        <f>I351+I354</f>
        <v>1180</v>
      </c>
      <c r="J350" s="24">
        <f>J351+J354</f>
        <v>1180</v>
      </c>
    </row>
    <row r="351" spans="1:10" ht="53.25" customHeight="1" x14ac:dyDescent="0.25">
      <c r="A351" s="3" t="s">
        <v>287</v>
      </c>
      <c r="B351" s="1" t="s">
        <v>288</v>
      </c>
      <c r="C351" s="1" t="s">
        <v>4</v>
      </c>
      <c r="D351" s="1" t="s">
        <v>1</v>
      </c>
      <c r="E351" s="1" t="s">
        <v>67</v>
      </c>
      <c r="F351" s="1"/>
      <c r="G351" s="1"/>
      <c r="H351" s="2"/>
      <c r="I351" s="24">
        <f t="shared" si="157"/>
        <v>1100</v>
      </c>
      <c r="J351" s="24">
        <f t="shared" si="158"/>
        <v>1100</v>
      </c>
    </row>
    <row r="352" spans="1:10" ht="38.450000000000003" customHeight="1" x14ac:dyDescent="0.25">
      <c r="A352" s="3" t="s">
        <v>88</v>
      </c>
      <c r="B352" s="1" t="s">
        <v>288</v>
      </c>
      <c r="C352" s="1" t="s">
        <v>4</v>
      </c>
      <c r="D352" s="1" t="s">
        <v>1</v>
      </c>
      <c r="E352" s="1" t="s">
        <v>289</v>
      </c>
      <c r="F352" s="1" t="s">
        <v>83</v>
      </c>
      <c r="G352" s="1" t="s">
        <v>1</v>
      </c>
      <c r="H352" s="2" t="s">
        <v>31</v>
      </c>
      <c r="I352" s="24">
        <v>1100</v>
      </c>
      <c r="J352" s="24">
        <v>1100</v>
      </c>
    </row>
    <row r="353" spans="1:10" s="41" customFormat="1" ht="48" customHeight="1" x14ac:dyDescent="0.25">
      <c r="A353" s="3" t="s">
        <v>340</v>
      </c>
      <c r="B353" s="1" t="s">
        <v>288</v>
      </c>
      <c r="C353" s="1" t="s">
        <v>10</v>
      </c>
      <c r="D353" s="1" t="s">
        <v>1</v>
      </c>
      <c r="E353" s="1" t="s">
        <v>67</v>
      </c>
      <c r="F353" s="1"/>
      <c r="G353" s="1"/>
      <c r="H353" s="2"/>
      <c r="I353" s="24">
        <f>I354</f>
        <v>80</v>
      </c>
      <c r="J353" s="24">
        <f>J354</f>
        <v>80</v>
      </c>
    </row>
    <row r="354" spans="1:10" s="41" customFormat="1" ht="32.25" customHeight="1" x14ac:dyDescent="0.25">
      <c r="A354" s="3" t="s">
        <v>339</v>
      </c>
      <c r="B354" s="1" t="s">
        <v>288</v>
      </c>
      <c r="C354" s="1" t="s">
        <v>10</v>
      </c>
      <c r="D354" s="1" t="s">
        <v>1</v>
      </c>
      <c r="E354" s="1" t="s">
        <v>67</v>
      </c>
      <c r="F354" s="1"/>
      <c r="G354" s="1"/>
      <c r="H354" s="2"/>
      <c r="I354" s="24">
        <f t="shared" si="157"/>
        <v>80</v>
      </c>
      <c r="J354" s="24">
        <f t="shared" si="158"/>
        <v>80</v>
      </c>
    </row>
    <row r="355" spans="1:10" s="41" customFormat="1" ht="38.450000000000003" customHeight="1" x14ac:dyDescent="0.25">
      <c r="A355" s="3" t="s">
        <v>88</v>
      </c>
      <c r="B355" s="1" t="s">
        <v>288</v>
      </c>
      <c r="C355" s="1" t="s">
        <v>10</v>
      </c>
      <c r="D355" s="1" t="s">
        <v>1</v>
      </c>
      <c r="E355" s="1" t="s">
        <v>325</v>
      </c>
      <c r="F355" s="1" t="s">
        <v>83</v>
      </c>
      <c r="G355" s="1" t="s">
        <v>9</v>
      </c>
      <c r="H355" s="2" t="s">
        <v>31</v>
      </c>
      <c r="I355" s="24">
        <v>80</v>
      </c>
      <c r="J355" s="24">
        <v>80</v>
      </c>
    </row>
    <row r="356" spans="1:10" ht="33.6" customHeight="1" x14ac:dyDescent="0.25">
      <c r="A356" s="42" t="s">
        <v>298</v>
      </c>
      <c r="B356" s="30" t="s">
        <v>301</v>
      </c>
      <c r="C356" s="30" t="s">
        <v>2</v>
      </c>
      <c r="D356" s="30" t="s">
        <v>62</v>
      </c>
      <c r="E356" s="30" t="s">
        <v>67</v>
      </c>
      <c r="F356" s="30"/>
      <c r="G356" s="30"/>
      <c r="H356" s="31"/>
      <c r="I356" s="23">
        <f t="shared" ref="I356:I358" si="159">I357</f>
        <v>310</v>
      </c>
      <c r="J356" s="23">
        <f t="shared" ref="J356:J358" si="160">J357</f>
        <v>310</v>
      </c>
    </row>
    <row r="357" spans="1:10" ht="42" customHeight="1" x14ac:dyDescent="0.25">
      <c r="A357" s="3" t="s">
        <v>299</v>
      </c>
      <c r="B357" s="1" t="s">
        <v>301</v>
      </c>
      <c r="C357" s="1" t="s">
        <v>4</v>
      </c>
      <c r="D357" s="1" t="s">
        <v>62</v>
      </c>
      <c r="E357" s="1" t="s">
        <v>67</v>
      </c>
      <c r="F357" s="1"/>
      <c r="G357" s="1"/>
      <c r="H357" s="2"/>
      <c r="I357" s="24">
        <f t="shared" si="159"/>
        <v>310</v>
      </c>
      <c r="J357" s="24">
        <f t="shared" si="160"/>
        <v>310</v>
      </c>
    </row>
    <row r="358" spans="1:10" ht="35.450000000000003" customHeight="1" x14ac:dyDescent="0.25">
      <c r="A358" s="3" t="s">
        <v>300</v>
      </c>
      <c r="B358" s="1" t="s">
        <v>301</v>
      </c>
      <c r="C358" s="1" t="s">
        <v>4</v>
      </c>
      <c r="D358" s="1" t="s">
        <v>1</v>
      </c>
      <c r="E358" s="1" t="s">
        <v>302</v>
      </c>
      <c r="F358" s="1"/>
      <c r="G358" s="1"/>
      <c r="H358" s="2"/>
      <c r="I358" s="24">
        <f t="shared" si="159"/>
        <v>310</v>
      </c>
      <c r="J358" s="24">
        <f t="shared" si="160"/>
        <v>310</v>
      </c>
    </row>
    <row r="359" spans="1:10" ht="31.5" x14ac:dyDescent="0.25">
      <c r="A359" s="3" t="s">
        <v>158</v>
      </c>
      <c r="B359" s="1" t="s">
        <v>301</v>
      </c>
      <c r="C359" s="1" t="s">
        <v>4</v>
      </c>
      <c r="D359" s="1" t="s">
        <v>1</v>
      </c>
      <c r="E359" s="1" t="s">
        <v>302</v>
      </c>
      <c r="F359" s="1" t="s">
        <v>86</v>
      </c>
      <c r="G359" s="1" t="s">
        <v>22</v>
      </c>
      <c r="H359" s="2" t="s">
        <v>26</v>
      </c>
      <c r="I359" s="24">
        <v>310</v>
      </c>
      <c r="J359" s="24">
        <v>310</v>
      </c>
    </row>
    <row r="360" spans="1:10" ht="52.5" customHeight="1" x14ac:dyDescent="0.25">
      <c r="A360" s="42" t="s">
        <v>313</v>
      </c>
      <c r="B360" s="30" t="s">
        <v>314</v>
      </c>
      <c r="C360" s="30" t="s">
        <v>2</v>
      </c>
      <c r="D360" s="30" t="s">
        <v>62</v>
      </c>
      <c r="E360" s="30" t="s">
        <v>67</v>
      </c>
      <c r="F360" s="30"/>
      <c r="G360" s="30"/>
      <c r="H360" s="31"/>
      <c r="I360" s="23">
        <f t="shared" ref="I360:J360" si="161">I361</f>
        <v>30</v>
      </c>
      <c r="J360" s="23">
        <f t="shared" si="161"/>
        <v>30</v>
      </c>
    </row>
    <row r="361" spans="1:10" ht="59.25" customHeight="1" x14ac:dyDescent="0.25">
      <c r="A361" s="3" t="s">
        <v>315</v>
      </c>
      <c r="B361" s="1" t="s">
        <v>314</v>
      </c>
      <c r="C361" s="1" t="s">
        <v>4</v>
      </c>
      <c r="D361" s="1" t="s">
        <v>62</v>
      </c>
      <c r="E361" s="1" t="s">
        <v>67</v>
      </c>
      <c r="F361" s="1"/>
      <c r="G361" s="1"/>
      <c r="H361" s="2"/>
      <c r="I361" s="24">
        <f>I362+I364</f>
        <v>30</v>
      </c>
      <c r="J361" s="24">
        <f>J364</f>
        <v>30</v>
      </c>
    </row>
    <row r="362" spans="1:10" ht="20.25" hidden="1" customHeight="1" x14ac:dyDescent="0.25">
      <c r="A362" s="3" t="s">
        <v>316</v>
      </c>
      <c r="B362" s="1" t="s">
        <v>314</v>
      </c>
      <c r="C362" s="1" t="s">
        <v>4</v>
      </c>
      <c r="D362" s="1" t="s">
        <v>1</v>
      </c>
      <c r="E362" s="1" t="s">
        <v>317</v>
      </c>
      <c r="F362" s="1"/>
      <c r="G362" s="1"/>
      <c r="H362" s="2"/>
      <c r="I362" s="24">
        <f>I363</f>
        <v>0</v>
      </c>
      <c r="J362" s="24">
        <f>J363</f>
        <v>0</v>
      </c>
    </row>
    <row r="363" spans="1:10" ht="25.5" hidden="1" customHeight="1" x14ac:dyDescent="0.25">
      <c r="A363" s="3" t="s">
        <v>309</v>
      </c>
      <c r="B363" s="1" t="s">
        <v>314</v>
      </c>
      <c r="C363" s="1" t="s">
        <v>4</v>
      </c>
      <c r="D363" s="1" t="s">
        <v>1</v>
      </c>
      <c r="E363" s="1" t="s">
        <v>317</v>
      </c>
      <c r="F363" s="1" t="s">
        <v>83</v>
      </c>
      <c r="G363" s="1" t="s">
        <v>26</v>
      </c>
      <c r="H363" s="2" t="s">
        <v>33</v>
      </c>
      <c r="I363" s="24"/>
      <c r="J363" s="24"/>
    </row>
    <row r="364" spans="1:10" ht="30.75" customHeight="1" x14ac:dyDescent="0.25">
      <c r="A364" s="3" t="s">
        <v>318</v>
      </c>
      <c r="B364" s="1" t="s">
        <v>314</v>
      </c>
      <c r="C364" s="1" t="s">
        <v>4</v>
      </c>
      <c r="D364" s="1" t="s">
        <v>9</v>
      </c>
      <c r="E364" s="1" t="s">
        <v>319</v>
      </c>
      <c r="F364" s="1"/>
      <c r="G364" s="1"/>
      <c r="H364" s="2"/>
      <c r="I364" s="24">
        <f>I365</f>
        <v>30</v>
      </c>
      <c r="J364" s="24">
        <f>J365</f>
        <v>30</v>
      </c>
    </row>
    <row r="365" spans="1:10" ht="33.75" customHeight="1" x14ac:dyDescent="0.25">
      <c r="A365" s="3" t="s">
        <v>309</v>
      </c>
      <c r="B365" s="1" t="s">
        <v>314</v>
      </c>
      <c r="C365" s="1" t="s">
        <v>4</v>
      </c>
      <c r="D365" s="1" t="s">
        <v>9</v>
      </c>
      <c r="E365" s="1" t="s">
        <v>319</v>
      </c>
      <c r="F365" s="1" t="s">
        <v>83</v>
      </c>
      <c r="G365" s="1" t="s">
        <v>26</v>
      </c>
      <c r="H365" s="2" t="s">
        <v>33</v>
      </c>
      <c r="I365" s="24">
        <v>30</v>
      </c>
      <c r="J365" s="24">
        <v>30</v>
      </c>
    </row>
    <row r="366" spans="1:10" ht="0.75" customHeight="1" x14ac:dyDescent="0.25">
      <c r="A366" s="42" t="s">
        <v>320</v>
      </c>
      <c r="B366" s="30" t="s">
        <v>321</v>
      </c>
      <c r="C366" s="30" t="s">
        <v>2</v>
      </c>
      <c r="D366" s="30" t="s">
        <v>62</v>
      </c>
      <c r="E366" s="30" t="s">
        <v>67</v>
      </c>
      <c r="F366" s="30"/>
      <c r="G366" s="30"/>
      <c r="H366" s="31"/>
      <c r="I366" s="23">
        <f t="shared" ref="I366:I368" si="162">I367</f>
        <v>0</v>
      </c>
      <c r="J366" s="23">
        <f t="shared" ref="J366:J368" si="163">J367</f>
        <v>0</v>
      </c>
    </row>
    <row r="367" spans="1:10" ht="44.25" hidden="1" customHeight="1" x14ac:dyDescent="0.25">
      <c r="A367" s="3" t="s">
        <v>330</v>
      </c>
      <c r="B367" s="1" t="s">
        <v>321</v>
      </c>
      <c r="C367" s="1" t="s">
        <v>4</v>
      </c>
      <c r="D367" s="1" t="s">
        <v>62</v>
      </c>
      <c r="E367" s="1" t="s">
        <v>67</v>
      </c>
      <c r="F367" s="1"/>
      <c r="G367" s="1"/>
      <c r="H367" s="2"/>
      <c r="I367" s="24">
        <f t="shared" si="162"/>
        <v>0</v>
      </c>
      <c r="J367" s="24">
        <f t="shared" si="163"/>
        <v>0</v>
      </c>
    </row>
    <row r="368" spans="1:10" ht="32.25" hidden="1" customHeight="1" x14ac:dyDescent="0.25">
      <c r="A368" s="3" t="s">
        <v>331</v>
      </c>
      <c r="B368" s="1" t="s">
        <v>321</v>
      </c>
      <c r="C368" s="1" t="s">
        <v>4</v>
      </c>
      <c r="D368" s="1" t="s">
        <v>1</v>
      </c>
      <c r="E368" s="1" t="s">
        <v>67</v>
      </c>
      <c r="F368" s="1"/>
      <c r="G368" s="1"/>
      <c r="H368" s="2"/>
      <c r="I368" s="24">
        <f t="shared" si="162"/>
        <v>0</v>
      </c>
      <c r="J368" s="24">
        <f t="shared" si="163"/>
        <v>0</v>
      </c>
    </row>
    <row r="369" spans="1:10" ht="32.25" hidden="1" customHeight="1" x14ac:dyDescent="0.25">
      <c r="A369" s="3" t="s">
        <v>309</v>
      </c>
      <c r="B369" s="1" t="s">
        <v>321</v>
      </c>
      <c r="C369" s="1" t="s">
        <v>4</v>
      </c>
      <c r="D369" s="1" t="s">
        <v>1</v>
      </c>
      <c r="E369" s="1" t="s">
        <v>322</v>
      </c>
      <c r="F369" s="1" t="s">
        <v>83</v>
      </c>
      <c r="G369" s="1" t="s">
        <v>27</v>
      </c>
      <c r="H369" s="2" t="s">
        <v>26</v>
      </c>
      <c r="I369" s="24"/>
      <c r="J369" s="24"/>
    </row>
    <row r="370" spans="1:10" x14ac:dyDescent="0.25">
      <c r="A370" s="46" t="s">
        <v>39</v>
      </c>
      <c r="B370" s="52"/>
      <c r="C370" s="53"/>
      <c r="D370" s="53"/>
      <c r="E370" s="53"/>
      <c r="F370" s="53"/>
      <c r="G370" s="53"/>
      <c r="H370" s="53"/>
      <c r="I370" s="29">
        <f>I9+I87+I138+I159+I174+I200+I216+I229+I236+I243+I251+I274+I278+I282+I286+I290+I297+I326+I330+I334+I338+I349+I356+I360+I366</f>
        <v>325067.10000000003</v>
      </c>
      <c r="J370" s="29">
        <f>J9+J87+J138+J159+J174+J200+J216+J229+J236+J243+J251+J274+J278+J282+J286+J290+J297+J326+J330+J334+J338+J349+J356++J360+J366</f>
        <v>333180</v>
      </c>
    </row>
    <row r="374" spans="1:10" x14ac:dyDescent="0.25">
      <c r="A374" s="39" t="s">
        <v>334</v>
      </c>
      <c r="B374" s="39"/>
      <c r="C374" s="39"/>
      <c r="D374" s="39"/>
      <c r="E374" s="39"/>
      <c r="F374" s="39"/>
      <c r="G374" s="39"/>
      <c r="H374" s="39"/>
      <c r="I374" s="40"/>
      <c r="J374" s="40"/>
    </row>
    <row r="375" spans="1:10" x14ac:dyDescent="0.25">
      <c r="A375" s="39" t="s">
        <v>335</v>
      </c>
      <c r="B375" s="39"/>
      <c r="C375" s="39"/>
      <c r="D375" s="39"/>
      <c r="E375" s="39"/>
      <c r="F375" s="39"/>
      <c r="G375" s="39"/>
      <c r="H375" s="39"/>
      <c r="I375" s="40"/>
      <c r="J375" s="40"/>
    </row>
    <row r="376" spans="1:10" x14ac:dyDescent="0.25">
      <c r="A376" s="39" t="s">
        <v>336</v>
      </c>
      <c r="B376" s="39"/>
      <c r="C376" s="39"/>
      <c r="D376" s="39"/>
      <c r="E376" s="39"/>
      <c r="F376" s="39"/>
      <c r="G376" s="39"/>
      <c r="H376" s="39"/>
      <c r="I376" s="40"/>
      <c r="J376" s="40" t="s">
        <v>338</v>
      </c>
    </row>
    <row r="377" spans="1:10" x14ac:dyDescent="0.25">
      <c r="A377" s="39" t="s">
        <v>337</v>
      </c>
      <c r="B377" s="39"/>
      <c r="C377" s="39"/>
      <c r="D377" s="39"/>
      <c r="E377" s="39"/>
      <c r="F377" s="39"/>
      <c r="G377" s="39"/>
      <c r="H377" s="39"/>
      <c r="I377" s="40"/>
      <c r="J377" s="40"/>
    </row>
    <row r="378" spans="1:10" x14ac:dyDescent="0.25">
      <c r="A378" s="39"/>
      <c r="B378" s="39"/>
      <c r="C378" s="39"/>
      <c r="D378" s="39"/>
      <c r="E378" s="39"/>
      <c r="F378" s="39"/>
      <c r="G378" s="39"/>
      <c r="H378" s="39"/>
      <c r="I378" s="40"/>
      <c r="J378" s="40"/>
    </row>
    <row r="379" spans="1:10" x14ac:dyDescent="0.25">
      <c r="A379" s="39"/>
      <c r="B379" s="39"/>
      <c r="C379" s="39"/>
      <c r="D379" s="39"/>
      <c r="E379" s="39"/>
      <c r="F379" s="39"/>
      <c r="G379" s="39"/>
      <c r="H379" s="39"/>
      <c r="I379" s="40"/>
      <c r="J379" s="40"/>
    </row>
    <row r="380" spans="1:10" x14ac:dyDescent="0.25">
      <c r="A380" s="39"/>
      <c r="B380" s="39"/>
      <c r="C380" s="39"/>
      <c r="D380" s="39"/>
      <c r="E380" s="39"/>
      <c r="F380" s="39"/>
      <c r="G380" s="39"/>
      <c r="H380" s="39"/>
      <c r="I380" s="40"/>
      <c r="J380" s="40"/>
    </row>
  </sheetData>
  <mergeCells count="11">
    <mergeCell ref="E1:H1"/>
    <mergeCell ref="A7:A8"/>
    <mergeCell ref="B7:E8"/>
    <mergeCell ref="F7:F8"/>
    <mergeCell ref="G7:G8"/>
    <mergeCell ref="H7:H8"/>
    <mergeCell ref="J7:J8"/>
    <mergeCell ref="A3:J3"/>
    <mergeCell ref="H2:J2"/>
    <mergeCell ref="I7:I8"/>
    <mergeCell ref="B370:H370"/>
  </mergeCells>
  <pageMargins left="0.51181102362204722" right="0" top="0.19685039370078741" bottom="0.19685039370078741" header="0.31496062992125984" footer="0.31496062992125984"/>
  <pageSetup paperSize="9" scale="7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 (2)</vt:lpstr>
      <vt:lpstr>'Лист1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2016-12-15T08:09:30Z</dcterms:modified>
</cp:coreProperties>
</file>