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filterPrivacy="1" showInkAnnotation="0" defaultThemeVersion="124226"/>
  <bookViews>
    <workbookView xWindow="120" yWindow="225" windowWidth="15120" windowHeight="7890"/>
  </bookViews>
  <sheets>
    <sheet name="2021" sheetId="11" r:id="rId1"/>
  </sheets>
  <definedNames>
    <definedName name="_xlnm._FilterDatabase" localSheetId="0" hidden="1">'2021'!$A$6:$I$345</definedName>
  </definedNames>
  <calcPr calcId="145621"/>
</workbook>
</file>

<file path=xl/calcChain.xml><?xml version="1.0" encoding="utf-8"?>
<calcChain xmlns="http://schemas.openxmlformats.org/spreadsheetml/2006/main">
  <c r="J345" i="11" l="1"/>
  <c r="I162" i="11" l="1"/>
  <c r="J335" i="11" l="1"/>
  <c r="I114" i="11"/>
  <c r="I340" i="11"/>
  <c r="I308" i="11"/>
  <c r="I156" i="11"/>
  <c r="I68" i="11"/>
  <c r="I17" i="11"/>
  <c r="I342" i="11" l="1"/>
  <c r="I267" i="11"/>
  <c r="I266" i="11" s="1"/>
  <c r="I265" i="11" s="1"/>
  <c r="I48" i="11"/>
  <c r="I50" i="11"/>
  <c r="I130" i="11"/>
  <c r="I45" i="11" l="1"/>
  <c r="I176" i="11"/>
  <c r="I238" i="11"/>
  <c r="I263" i="11"/>
  <c r="I217" i="11" l="1"/>
  <c r="I95" i="11" l="1"/>
  <c r="I94" i="11" s="1"/>
  <c r="I83" i="11" l="1"/>
  <c r="I66" i="11"/>
  <c r="I65" i="11" s="1"/>
  <c r="I64" i="11" s="1"/>
  <c r="I25" i="11" l="1"/>
  <c r="I54" i="11"/>
  <c r="I296" i="11" l="1"/>
  <c r="I295" i="11" s="1"/>
  <c r="I294" i="11" s="1"/>
  <c r="I189" i="11" l="1"/>
  <c r="I188" i="11" s="1"/>
  <c r="I142" i="11"/>
  <c r="I337" i="11"/>
  <c r="I334" i="11"/>
  <c r="I332" i="11"/>
  <c r="I330" i="11"/>
  <c r="I327" i="11"/>
  <c r="I324" i="11"/>
  <c r="I322" i="11"/>
  <c r="I320" i="11"/>
  <c r="I313" i="11"/>
  <c r="I306" i="11"/>
  <c r="I303" i="11"/>
  <c r="I302" i="11" s="1"/>
  <c r="I292" i="11"/>
  <c r="I291" i="11" s="1"/>
  <c r="I289" i="11"/>
  <c r="I288" i="11" s="1"/>
  <c r="I285" i="11"/>
  <c r="I284" i="11" s="1"/>
  <c r="I282" i="11"/>
  <c r="I281" i="11" s="1"/>
  <c r="I279" i="11"/>
  <c r="I277" i="11"/>
  <c r="I275" i="11"/>
  <c r="I271" i="11"/>
  <c r="I270" i="11" s="1"/>
  <c r="I269" i="11" s="1"/>
  <c r="I262" i="11"/>
  <c r="I253" i="11"/>
  <c r="I251" i="11"/>
  <c r="I247" i="11"/>
  <c r="I246" i="11" s="1"/>
  <c r="I244" i="11"/>
  <c r="I243" i="11" s="1"/>
  <c r="I237" i="11"/>
  <c r="I236" i="11" s="1"/>
  <c r="I234" i="11"/>
  <c r="I233" i="11" s="1"/>
  <c r="I232" i="11" s="1"/>
  <c r="I230" i="11"/>
  <c r="I229" i="11" s="1"/>
  <c r="I228" i="11" s="1"/>
  <c r="I226" i="11"/>
  <c r="I225" i="11" s="1"/>
  <c r="I222" i="11"/>
  <c r="I215" i="11"/>
  <c r="I214" i="11" s="1"/>
  <c r="I213" i="11" s="1"/>
  <c r="I211" i="11"/>
  <c r="I210" i="11" s="1"/>
  <c r="I208" i="11"/>
  <c r="I206" i="11"/>
  <c r="I204" i="11"/>
  <c r="I200" i="11"/>
  <c r="I199" i="11" s="1"/>
  <c r="I198" i="11" s="1"/>
  <c r="I192" i="11"/>
  <c r="I191" i="11" s="1"/>
  <c r="I182" i="11"/>
  <c r="I179" i="11"/>
  <c r="I178" i="11" s="1"/>
  <c r="I175" i="11"/>
  <c r="I169" i="11"/>
  <c r="I166" i="11"/>
  <c r="I165" i="11" s="1"/>
  <c r="I149" i="11"/>
  <c r="I144" i="11"/>
  <c r="I133" i="11"/>
  <c r="I129" i="11"/>
  <c r="I127" i="11"/>
  <c r="I126" i="11" s="1"/>
  <c r="I124" i="11"/>
  <c r="I123" i="11" s="1"/>
  <c r="I118" i="11"/>
  <c r="I113" i="11"/>
  <c r="I109" i="11"/>
  <c r="I105" i="11"/>
  <c r="I104" i="11" s="1"/>
  <c r="I102" i="11"/>
  <c r="I98" i="11"/>
  <c r="I97" i="11" s="1"/>
  <c r="I91" i="11"/>
  <c r="I88" i="11"/>
  <c r="I81" i="11"/>
  <c r="I80" i="11" s="1"/>
  <c r="I77" i="11"/>
  <c r="I75" i="11"/>
  <c r="I71" i="11"/>
  <c r="I70" i="11" s="1"/>
  <c r="I60" i="11"/>
  <c r="I41" i="11"/>
  <c r="I37" i="11"/>
  <c r="I29" i="11"/>
  <c r="I20" i="11"/>
  <c r="I19" i="11" s="1"/>
  <c r="I16" i="11"/>
  <c r="I13" i="11"/>
  <c r="I9" i="11"/>
  <c r="I287" i="11" l="1"/>
  <c r="I93" i="11"/>
  <c r="I312" i="11"/>
  <c r="I185" i="11"/>
  <c r="I184" i="11" s="1"/>
  <c r="I148" i="11"/>
  <c r="I147" i="11" s="1"/>
  <c r="I203" i="11"/>
  <c r="I187" i="11"/>
  <c r="I242" i="11"/>
  <c r="I172" i="11"/>
  <c r="I171" i="11" s="1"/>
  <c r="I59" i="11"/>
  <c r="I74" i="11"/>
  <c r="I73" i="11" s="1"/>
  <c r="I181" i="11"/>
  <c r="I224" i="11"/>
  <c r="I24" i="11"/>
  <c r="I40" i="11"/>
  <c r="I261" i="11"/>
  <c r="I87" i="11"/>
  <c r="I90" i="11"/>
  <c r="I101" i="11"/>
  <c r="I100" i="11" s="1"/>
  <c r="I108" i="11"/>
  <c r="I107" i="11" s="1"/>
  <c r="I117" i="11"/>
  <c r="I221" i="11"/>
  <c r="I250" i="11"/>
  <c r="I196" i="11"/>
  <c r="I168" i="11"/>
  <c r="I132" i="11"/>
  <c r="I274" i="11"/>
  <c r="I36" i="11"/>
  <c r="I53" i="11"/>
  <c r="I305" i="11"/>
  <c r="I8" i="11"/>
  <c r="I86" i="11" l="1"/>
  <c r="I85" i="11" s="1"/>
  <c r="I202" i="11"/>
  <c r="I23" i="11"/>
  <c r="I174" i="11"/>
  <c r="I161" i="11"/>
  <c r="I155" i="11"/>
  <c r="I146" i="11"/>
  <c r="I7" i="11"/>
  <c r="I273" i="11"/>
  <c r="I249" i="11"/>
  <c r="I220" i="11"/>
  <c r="I301" i="11"/>
  <c r="I52" i="11"/>
  <c r="I116" i="11"/>
  <c r="I195" i="11"/>
  <c r="I6" i="11" l="1"/>
  <c r="I194" i="11"/>
  <c r="I160" i="11"/>
  <c r="I159" i="11" l="1"/>
  <c r="I258" i="11"/>
  <c r="I318" i="11" l="1"/>
  <c r="I317" i="11" s="1"/>
  <c r="I257" i="11"/>
  <c r="I256" i="11" l="1"/>
  <c r="I241" i="11" l="1"/>
  <c r="I316" i="11" l="1"/>
  <c r="I344" i="11" s="1"/>
  <c r="I140" i="11"/>
  <c r="I139" i="11" s="1"/>
  <c r="I138" i="11" l="1"/>
  <c r="I137" i="11" s="1"/>
  <c r="I345" i="11" l="1"/>
  <c r="I300" i="11"/>
</calcChain>
</file>

<file path=xl/sharedStrings.xml><?xml version="1.0" encoding="utf-8"?>
<sst xmlns="http://schemas.openxmlformats.org/spreadsheetml/2006/main" count="2115" uniqueCount="322">
  <si>
    <t>07</t>
  </si>
  <si>
    <t>01</t>
  </si>
  <si>
    <t>0</t>
  </si>
  <si>
    <t>1</t>
  </si>
  <si>
    <t>Закупка товаров, работ и услуг для государственных (муниципальных) нужд</t>
  </si>
  <si>
    <t>200</t>
  </si>
  <si>
    <t>Иные бюджетные ассигнования</t>
  </si>
  <si>
    <t>02</t>
  </si>
  <si>
    <t>2</t>
  </si>
  <si>
    <t>3</t>
  </si>
  <si>
    <t xml:space="preserve">   </t>
  </si>
  <si>
    <t>09</t>
  </si>
  <si>
    <t>Наименование</t>
  </si>
  <si>
    <t>Целевая статья</t>
  </si>
  <si>
    <t>Группа видов расходов</t>
  </si>
  <si>
    <t>Раздел</t>
  </si>
  <si>
    <t>Подраздел</t>
  </si>
  <si>
    <t>4</t>
  </si>
  <si>
    <t>5</t>
  </si>
  <si>
    <t>6</t>
  </si>
  <si>
    <t>10</t>
  </si>
  <si>
    <t>04</t>
  </si>
  <si>
    <t>08</t>
  </si>
  <si>
    <t>11</t>
  </si>
  <si>
    <t>03</t>
  </si>
  <si>
    <t>05</t>
  </si>
  <si>
    <t xml:space="preserve"> </t>
  </si>
  <si>
    <t>06</t>
  </si>
  <si>
    <t>12</t>
  </si>
  <si>
    <t>13</t>
  </si>
  <si>
    <t>Муниципальная программа "Развитие муниципальной службы в администрации муниципального образования Дубенский район"</t>
  </si>
  <si>
    <t>14</t>
  </si>
  <si>
    <t>15</t>
  </si>
  <si>
    <t>16</t>
  </si>
  <si>
    <t>Муниципальная программа муниципального образования Дубенский район "Управление муниципальными финансами муниципального образования Дубенский район"</t>
  </si>
  <si>
    <t>17</t>
  </si>
  <si>
    <t>18</t>
  </si>
  <si>
    <t>Муниципальная программа "Обеспечение доступным качественным жильем и услугами ЖКХ населения "</t>
  </si>
  <si>
    <t>Муниципальная программа "Развитие культуры на территории муниципального образования Дубенский район"</t>
  </si>
  <si>
    <t>Муниципальная программа "Развитие образования на территории муниципального образования Дубенский район"</t>
  </si>
  <si>
    <t>Муниципальная программа "Управление муниципальным имуществом и земельными ресурсами на территории муниципального образования Дубенский район"</t>
  </si>
  <si>
    <t>Муниципальная программа "Информатизация муниципального образования Дубенский район"</t>
  </si>
  <si>
    <t>Муниципальная программа "Защита населения и территории Дубенского района от чрезвычайных ситуаций, пожарной безопасности и безопасности людей на водных объектах"</t>
  </si>
  <si>
    <t>Муниципальная программа "Охрана окружающей среды муниципального образования Дубенский район"</t>
  </si>
  <si>
    <t>Муниципальная программа "Модернизация и развитие автомобильных дорог общего пользования"</t>
  </si>
  <si>
    <t>Муниципальная программа "Развитие субъектов малого и среднего предпринимательства в муниципальном образовании Дубенский район"</t>
  </si>
  <si>
    <t>Муниципальная программа "Развитие архивного дела на территории муниципального образования Дубенский район"</t>
  </si>
  <si>
    <t>Муниципальная программа "Противодействие коррупции в муниципальном образования Дубенский район"</t>
  </si>
  <si>
    <t>Муниципальная программа "Профилактика терроризма и экстремизма, а также минимизация последствий проявлений терроризма и экстремизма на территории муниципального образования Дубенский район"</t>
  </si>
  <si>
    <t>7</t>
  </si>
  <si>
    <t>Муниципальная программа "Повышение безопасности дорожного движения муниципального образования Дубенский район"</t>
  </si>
  <si>
    <t>8</t>
  </si>
  <si>
    <t>00</t>
  </si>
  <si>
    <t>Мероприятие "Реализация  основных мероприятий общеобразовательных программ дошкольного образования"</t>
  </si>
  <si>
    <t xml:space="preserve">Расходы на обеспечение деятельности (оказание услуг) муниципальных учреждений </t>
  </si>
  <si>
    <t>00590</t>
  </si>
  <si>
    <t>Мероприятие "Предоставление мер материальной поддержки участникам образовательных отношений"</t>
  </si>
  <si>
    <t>00000</t>
  </si>
  <si>
    <t>Субвенции на реализацию Закона Тульской области "О наделении органов местного самоуправления государственными полномочиями по выплате компенсации платы, взимаемой с родителей (законных представителей) за присмотр и уход за детьми, посещающими образовательные организации (за исключением государственных образовательных организаций, находящихся в ведении Тульской области), реализующие образовательную программу дошкольного образования"</t>
  </si>
  <si>
    <t>Мероприятие "Предоставление мер социальной поддержки участникам образовательных отношений"</t>
  </si>
  <si>
    <t>Мероприятие "Реализация основных общеобразовательных программ общего образования"</t>
  </si>
  <si>
    <t>Мероприятие "Организация отдыха, оздоровления и занятости детей"</t>
  </si>
  <si>
    <t xml:space="preserve">Подпрограмма "Организация духовно-нравственного воспитания детей и молодёжи образовательных учреждений"  </t>
  </si>
  <si>
    <t>Расходы на обеспечение функций муниципальных органов</t>
  </si>
  <si>
    <t xml:space="preserve">Подпрограмма "Обеспечение реализации муниципальной программы" </t>
  </si>
  <si>
    <t xml:space="preserve">Мероприятие "Организация духовно-нравственного воспитания детей и молодёжи" </t>
  </si>
  <si>
    <t>20020</t>
  </si>
  <si>
    <t>00190</t>
  </si>
  <si>
    <t xml:space="preserve">Субвенции на реализацию Федерального закона "Об образовании" </t>
  </si>
  <si>
    <t>82510</t>
  </si>
  <si>
    <t>82530</t>
  </si>
  <si>
    <t>Иные закупки товаров, работ и услуг для обеспечения государственных (муниципальных) нужд</t>
  </si>
  <si>
    <t xml:space="preserve">Подпрограмма "Развитие дополнительного образования" </t>
  </si>
  <si>
    <t xml:space="preserve">Подпрограмма "Организация отдыха, оздоровления и занятости детей"  </t>
  </si>
  <si>
    <t>Подпрограмма "Сохранение и развитие музеев и их филиалов муниципального образования Дубенский район  автономными учреждениями"</t>
  </si>
  <si>
    <t xml:space="preserve">Подпрограмма "Развитие физической культуры, массового спорта в муниципальном образовании Дубенский район" </t>
  </si>
  <si>
    <t>80210</t>
  </si>
  <si>
    <t>Мероприятие "Обеспечение деятельности муниципальных органов"</t>
  </si>
  <si>
    <t>Мероприятие "Обеспечение деятельности муниципальных учреждений"</t>
  </si>
  <si>
    <t>82910</t>
  </si>
  <si>
    <t>82500</t>
  </si>
  <si>
    <t>Подпрограмма "Развитие учреждений образования отрасли "Культура"</t>
  </si>
  <si>
    <t xml:space="preserve">Подпрограмма "Сохранение и развитие библиотечного дела автономными учреждениями" </t>
  </si>
  <si>
    <t>Подпрограмма "Молодёжь Дубенского района"</t>
  </si>
  <si>
    <t xml:space="preserve">Подпрограмма "Профилактика безнадзорности и правонарушений несовершеннолетних в муниципальном образовании Дубенский район" </t>
  </si>
  <si>
    <t xml:space="preserve">Подпрограмма "Газификация населённых пунктов муниципального образования Дубенский район" </t>
  </si>
  <si>
    <t>80100</t>
  </si>
  <si>
    <t>20030</t>
  </si>
  <si>
    <t>20040</t>
  </si>
  <si>
    <t>20050</t>
  </si>
  <si>
    <t>20080</t>
  </si>
  <si>
    <t>120</t>
  </si>
  <si>
    <t>Уплата налогов, сборов и иных платежей</t>
  </si>
  <si>
    <t>20170</t>
  </si>
  <si>
    <t>20180</t>
  </si>
  <si>
    <t>20190</t>
  </si>
  <si>
    <t>20200</t>
  </si>
  <si>
    <t>80010</t>
  </si>
  <si>
    <t>80020</t>
  </si>
  <si>
    <t>00110</t>
  </si>
  <si>
    <t>20310</t>
  </si>
  <si>
    <t>20320</t>
  </si>
  <si>
    <t>70020</t>
  </si>
  <si>
    <t>70030</t>
  </si>
  <si>
    <t>70040</t>
  </si>
  <si>
    <t>70050</t>
  </si>
  <si>
    <t>20290</t>
  </si>
  <si>
    <t>20300</t>
  </si>
  <si>
    <t>40010</t>
  </si>
  <si>
    <t>20100</t>
  </si>
  <si>
    <t>20120</t>
  </si>
  <si>
    <t>20130</t>
  </si>
  <si>
    <t>20140</t>
  </si>
  <si>
    <t>20160</t>
  </si>
  <si>
    <t xml:space="preserve">Подпрограмма "Развитие общего образования" </t>
  </si>
  <si>
    <t>Расходы на обеспечение деятельности (оказание услуг) муниципальных учреждений</t>
  </si>
  <si>
    <t>Расходы на выплаты по оплате труда работников государственных (муниципальных) органов</t>
  </si>
  <si>
    <t>Подпрограмма "Обеспечение деятельности муниципальных учреждений"</t>
  </si>
  <si>
    <t>Мероприятие "Оказание транспортных услуг по перевозке учащихся муниципальных образовательных учреждений на пригородных маршрутах"</t>
  </si>
  <si>
    <t>Мероприятие "Организация предоставления дополнительного образования детей"</t>
  </si>
  <si>
    <t>Мероприятие "Реализация физкультурных и спортивных мероприятий, обеспечение участия делегаций в межрайонных, зональных, областных и всероссийских спортивных мероприятиях"</t>
  </si>
  <si>
    <t xml:space="preserve">Мероприятия "Газификация населённых пунктов муниципального образования Дубенский район" </t>
  </si>
  <si>
    <t xml:space="preserve">Мероприятия "Техническое обслуживание газовых сетей" </t>
  </si>
  <si>
    <t xml:space="preserve">Ежемесячная доплата к трудовой пенсии лицам, замещавшим муниципальные должности в муниципальном образовании Дубенский район </t>
  </si>
  <si>
    <t xml:space="preserve">Единовременная денежная выплата при рождении второго и последующих детей </t>
  </si>
  <si>
    <t xml:space="preserve">Подпрограмма "Проведение мероприятий по социальной поддержке населения Дубенского района" </t>
  </si>
  <si>
    <t xml:space="preserve">Мероприятия по социальной поддержке населения Дубенского района </t>
  </si>
  <si>
    <t>Подпрограмма "Снижение рисков и смягчение последствий чрезвычайных ситуаций природного и техногенного характера"</t>
  </si>
  <si>
    <t xml:space="preserve">Подпрограмма "Обеспечение пожарной безопасности" </t>
  </si>
  <si>
    <t xml:space="preserve">Подпрограмма "Обеспечение безопасности людей на водных объектах" </t>
  </si>
  <si>
    <t xml:space="preserve">Подпрограмма "Борьба с сорняком борщевик Сосновского" </t>
  </si>
  <si>
    <t xml:space="preserve">Подпрограмма "Экология и природные ресурсы Дубенского района" </t>
  </si>
  <si>
    <t xml:space="preserve">Подпрограмма "Рациональное использование природных ресурсов Дубенского района" </t>
  </si>
  <si>
    <t>Подпрограмма "Обращение с твёрдыми бытовыми отходами"</t>
  </si>
  <si>
    <t xml:space="preserve">Подпрограмма "Капитальный ремонт и ремонт автомобильных дорог общего пользования" </t>
  </si>
  <si>
    <t xml:space="preserve">Подпрограмма "Имущественные отношения" </t>
  </si>
  <si>
    <t xml:space="preserve">Расходы на выплаты по оплате труда работников муниципальных органов </t>
  </si>
  <si>
    <t>Мероприятие "Обеспечение реализации прав отдельных категорий граждан муниципального образования Дубенский район на меры социальной поддержки"</t>
  </si>
  <si>
    <t>Мероприятие "Обеспечение деятельности учреждений"</t>
  </si>
  <si>
    <t xml:space="preserve">Мероприятия "Снижение рисков и смягчение последствий чрезвычайных ситуаций природного и техногенного характера" </t>
  </si>
  <si>
    <t>Мероприятия "Противопожарные мероприятия"</t>
  </si>
  <si>
    <t xml:space="preserve">Мероприятия "Обеспечение безопасности людей на водных объектах" </t>
  </si>
  <si>
    <t>Мероприятия, направленных на борьбу с сорняком борщевик Сосновского</t>
  </si>
  <si>
    <t xml:space="preserve">Мероприятия "Экология и природные ресурсы Дубенского района" </t>
  </si>
  <si>
    <t xml:space="preserve">Мероприятия "Обращение с твёрдыми бытовыми отходами" </t>
  </si>
  <si>
    <t>Мероприятие "Определение размера арендной платы при предоставлении муниципального имущества в аренду "</t>
  </si>
  <si>
    <t xml:space="preserve">Мероприятие "Проведение технической инвентаризации объектов недвижимости" </t>
  </si>
  <si>
    <t>Мероприятия "Развитие архивного дела "</t>
  </si>
  <si>
    <t>Подпрограмма "Развитие архивного дела</t>
  </si>
  <si>
    <t>Подпрограмм "Противодействие коррупции"</t>
  </si>
  <si>
    <t>Подпрограмма "Развитие муниципальной службы"</t>
  </si>
  <si>
    <t>Мероприятий "Развитие муниципальной службы"</t>
  </si>
  <si>
    <t>Муниципальная программа "Развитие территориального общественного самоуправления в муниципальном образовании Дубенский район"</t>
  </si>
  <si>
    <t>Подпрограмма "Развитие механизмов регулирование межбюджетных отношений муниципального образования Дубенский район"</t>
  </si>
  <si>
    <t>Мероприятие "Выравнивание бюджетной обеспеченности"</t>
  </si>
  <si>
    <t>Дотация на выравнивание бюджетной обеспеченности поселений</t>
  </si>
  <si>
    <t>Мероприятия "Обеспечение сбалансированности бюджетов поселений"</t>
  </si>
  <si>
    <t xml:space="preserve">Основные мероприятия "Обеспечение реализации муниципальной программы" </t>
  </si>
  <si>
    <t>Расходы на выплаты по персоналу государственных (муниципальных) органов</t>
  </si>
  <si>
    <t>Подпрограмма" Обеспечение деятельности муниципальных казенных учреждений"</t>
  </si>
  <si>
    <t>Мероприятие "Обеспечение деятельности учреждения"</t>
  </si>
  <si>
    <t>Подпрограмма "Профилактика терроризма и экстремизма"</t>
  </si>
  <si>
    <t>Мероприятия, направленные на противодействие коррупции</t>
  </si>
  <si>
    <t>Мероприятия "Профилактика терроризма и экстремизма, а также минимизация последствий проявлений терроризма и экстремизма на территории муниципального образования Дубенский район"</t>
  </si>
  <si>
    <t>Подпрограмма  "Повышение безопасности дорожного движения в муниципальном образовании Дубенский район"</t>
  </si>
  <si>
    <t>Подпрограмма "Развитие районной структуры малого и среднего предпринимательства"</t>
  </si>
  <si>
    <t>Мероприятие "Развитие районной структуры малого и среднего предпринимательства"</t>
  </si>
  <si>
    <t>Мероприятие "Организация предоставления дополнительного образования в отрасли "Культура"</t>
  </si>
  <si>
    <t xml:space="preserve">Основное мероприятие "Обеспечение реализации муниципальной программы" </t>
  </si>
  <si>
    <t>Подпрограмма "Развитие территориального общественного самоуправления"</t>
  </si>
  <si>
    <t>20340</t>
  </si>
  <si>
    <t>Дотации на поддержку мер по обеспечению сбалансированности бюджетов поселений</t>
  </si>
  <si>
    <t>Мероприятие "Предоставление мер социальной поддержки работникам муниципальных библиотек"</t>
  </si>
  <si>
    <t>Мероприятие "Предоставление мер социальной поддержки работникам муниципальных  музеев и их филиалов"</t>
  </si>
  <si>
    <t xml:space="preserve">Мероприятие "Капитальный ремонт и ремонт автомобильных дорог общего пользования" </t>
  </si>
  <si>
    <t>Мероприятие "Молодёжь Дубенского района"</t>
  </si>
  <si>
    <t>Мероприятие "Профилактика безнадзорности и правонарушений несовершеннолетних "</t>
  </si>
  <si>
    <t xml:space="preserve">Мероприятие "Комплексные меры противодействия злоупотреблению наркотиками и их незаконному обороту" </t>
  </si>
  <si>
    <t>20060</t>
  </si>
  <si>
    <t xml:space="preserve">Подпрограмма "Развитие дошкольного образования" </t>
  </si>
  <si>
    <t>Муниципальная программа "Комплексное развитие систем коммунальной инфраструктуры муниципального образования Дубенский район"</t>
  </si>
  <si>
    <t>Подпрограмма "Жилищно-коммунальное хозяйство муниципального образования Дубенский район"</t>
  </si>
  <si>
    <t>21</t>
  </si>
  <si>
    <t>70060</t>
  </si>
  <si>
    <t>Муниципальная программа "Открытый муниципалитет муниципального образования Дубенский район"</t>
  </si>
  <si>
    <t>22</t>
  </si>
  <si>
    <t>20460</t>
  </si>
  <si>
    <t>20510</t>
  </si>
  <si>
    <t>Мероприятие "Оформление документов по приватизации муниципального жилого фонда"</t>
  </si>
  <si>
    <t>20470</t>
  </si>
  <si>
    <t>Иные закупки товаров, работ и услуг для государственных (муниципальных) нужд</t>
  </si>
  <si>
    <t>Муниципальная программа "Развитие физической культуры, спорта и повышение эффективности реализации молодёжной политики на территории муниципального образования Дубенский район"</t>
  </si>
  <si>
    <t>Муниципальная программа "Комплексные меры профилактики преступлений и иных правонарушений в муниципальном образовании Дубенский район"</t>
  </si>
  <si>
    <t>24</t>
  </si>
  <si>
    <t>20560</t>
  </si>
  <si>
    <t>25</t>
  </si>
  <si>
    <t>20570</t>
  </si>
  <si>
    <t>Подпрограмма "Приобретение и устройство детских игровых и спортивных площадок"</t>
  </si>
  <si>
    <t>Мероприятие "Приобретение детских игровых площадок"</t>
  </si>
  <si>
    <t>Подпрограмма "Улучшение материально-технического обеспечения администрации муниципального образования Дубенский район"</t>
  </si>
  <si>
    <t>600</t>
  </si>
  <si>
    <t>Мероприятие "Выполнение кадастровых работ"</t>
  </si>
  <si>
    <t xml:space="preserve">Подпрограмма "Содержание автомобильных дорог" </t>
  </si>
  <si>
    <t>Муниципальная программа "Благоустройство территорий в муниципальном образовании Дубенский район"</t>
  </si>
  <si>
    <t>Подпрограмма "Публикация официальных материалов муниципального образования Дубенский район"</t>
  </si>
  <si>
    <t>Мероприятия по  публикации официальных  информационных материалов органов местного самоуправления муниципального образования Дубенский район</t>
  </si>
  <si>
    <t>Мероприятия "Освещение вопросов безопасности дорожного движения, замена и установка знаков дорожного движения, искусственных неровностей, нанесение дорожной разметки"</t>
  </si>
  <si>
    <t>20332</t>
  </si>
  <si>
    <t xml:space="preserve">Подпрограмма "Комплексные меры противодействия злоупотреблению наркотиками и их незаконному обороту в муниципальном образовании Дубенский район" </t>
  </si>
  <si>
    <t>Подпрограмма "Земельные отношения"</t>
  </si>
  <si>
    <t>Мероприятия "Развитие территориального общественного самоуправления"</t>
  </si>
  <si>
    <t>Мероприятие "Сохранение и развитие традиционной народной культуры, промыслов и ремесел"</t>
  </si>
  <si>
    <t>20461</t>
  </si>
  <si>
    <t xml:space="preserve">Мероприятие "Содержание автомобильных дорог" </t>
  </si>
  <si>
    <t xml:space="preserve">Мероприятия по оказанию услуг по сбору, подготовке и размещению информационных материалов </t>
  </si>
  <si>
    <t>9</t>
  </si>
  <si>
    <t>Социальное обеспечение и иные выплаты населению</t>
  </si>
  <si>
    <t>300</t>
  </si>
  <si>
    <t>400</t>
  </si>
  <si>
    <t>Капитальные вложения в объекты недвижимого имущества государственной (муниципальной) собственности</t>
  </si>
  <si>
    <t>800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</si>
  <si>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</si>
  <si>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</si>
  <si>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Предоставление субсидий бюджетным, автономным учреждениям и иным некоммерческим организациям</t>
  </si>
  <si>
    <t>Межбюджетные трансферты</t>
  </si>
  <si>
    <t>500</t>
  </si>
  <si>
    <t xml:space="preserve">Мероприятие "Восстановление и совершенствование систем водоочистки и благоустройства родников на территории Дубенского района" </t>
  </si>
  <si>
    <t>тыс.руб.</t>
  </si>
  <si>
    <t>Расходы на проведение оздоровительной кампании детей за счет средств местного бюджета</t>
  </si>
  <si>
    <t>Мероприятие "Деятельность добровольных народных формирований правоохранительной направленности"</t>
  </si>
  <si>
    <t>Обеспечение функционирования администрации муниципального образования Дубенский район</t>
  </si>
  <si>
    <t>Глава администрации муниципального образования Дубенский район</t>
  </si>
  <si>
    <t>Расходы на выплаты по оплате труда работников государственных органов</t>
  </si>
  <si>
    <t>Расходы на выплаты персоналу государственных (муниципальных) органов</t>
  </si>
  <si>
    <t>Аппарат администрации муниципального образования Дубенский район</t>
  </si>
  <si>
    <t>Расходы на выплаты персоналу государственных муниципальных органов</t>
  </si>
  <si>
    <t>Расходы на обеспечение функций государственных органов</t>
  </si>
  <si>
    <t>73</t>
  </si>
  <si>
    <t>99</t>
  </si>
  <si>
    <t>Обеспечение деятельности контрольно-счетной комиссии муниципального образования Дубенский район</t>
  </si>
  <si>
    <t xml:space="preserve">Расходы на выплаты по оплате труда работников государственных органов </t>
  </si>
  <si>
    <t>74</t>
  </si>
  <si>
    <t>Непрограммные расходы</t>
  </si>
  <si>
    <t>Иные непрограммные мероприятия</t>
  </si>
  <si>
    <t>Расходы на выплаты  персоналу государственных (муниципальных) органов</t>
  </si>
  <si>
    <t>82290</t>
  </si>
  <si>
    <t>82280</t>
  </si>
  <si>
    <t>82450</t>
  </si>
  <si>
    <t>82660</t>
  </si>
  <si>
    <t>Осуществление первичного воинского учёта на территориях, где отсутствуют военные комиссариаты по иным непрограммным мероприятиям в рамках непрограммных расходов</t>
  </si>
  <si>
    <t>51180</t>
  </si>
  <si>
    <t>59300</t>
  </si>
  <si>
    <t>82730</t>
  </si>
  <si>
    <t>ИТОГО</t>
  </si>
  <si>
    <t xml:space="preserve">Мероприятие "Управление резервным фондом администрации муниципального образования Дубенский район" </t>
  </si>
  <si>
    <t>20220</t>
  </si>
  <si>
    <t>Мероприятие "Финансовое обеспечение реализации мероприятий по сопровождению программных продуктов, обеспечивающих составление и исполнение консолидированного бюджета Тульской области"</t>
  </si>
  <si>
    <t>Подпрограмма "Финансовое обеспечение реализации мероприятий по сопровождению программных продуктов, обеспечивающих составление и исполнение консолидированного бюджета Тульской области"</t>
  </si>
  <si>
    <t>80450</t>
  </si>
  <si>
    <t>Подпрограмма "Поддержка и развитие культурно-досуговых учреждений"</t>
  </si>
  <si>
    <t>Подпрограмма "Разработка документации в рамках благоустройства"</t>
  </si>
  <si>
    <t>Мероприятие "Разработка документации в сфере градостроительной деятельности и документов территориального планирования муниципального образования Дубенский район"</t>
  </si>
  <si>
    <t>20573</t>
  </si>
  <si>
    <t>40030</t>
  </si>
  <si>
    <t>S0120</t>
  </si>
  <si>
    <t>82270</t>
  </si>
  <si>
    <t>S0850</t>
  </si>
  <si>
    <t>Мероприятия по подготовке проектно-сметной документации по ремонту объектов коммунальной инфраструктуры</t>
  </si>
  <si>
    <t>20440</t>
  </si>
  <si>
    <t>Мероприятия "Газификация населённых пунктов"</t>
  </si>
  <si>
    <t>20070</t>
  </si>
  <si>
    <t>Муниципальная программа "Социальная поддержка и обслуживание населения Дубенского района"</t>
  </si>
  <si>
    <t>Подпрограмма "Развитие мер социальной поддержки некоторых категорий граждан"</t>
  </si>
  <si>
    <t>S0680</t>
  </si>
  <si>
    <t>51200</t>
  </si>
  <si>
    <t>20550</t>
  </si>
  <si>
    <t>Мероприятие "Приобретение материалов, подарков, открыток, цветов для организации поздравлений почетных граждан Дубенского района, юбиляров, жителей Дубенского района, возложений к Вечному огню, памятникам, обелискам, награждения печатной продукцией администрации муниципального образования"</t>
  </si>
  <si>
    <t>20501</t>
  </si>
  <si>
    <t>20010</t>
  </si>
  <si>
    <t xml:space="preserve">Субвенции на реализацию Закона Тульской области "О наделении органов местного самоуправления в Тульской области государственными полномочиями по организации проведения на территории Тульской области мероприятий по предупреждению и ликвидации болезней животных, их лечению, отлову и содержанию безнадзорных животных, защите населения от болезней, общих для человека и животных" </t>
  </si>
  <si>
    <t xml:space="preserve">Субвенции из бюджета Тульской области бюджету муниципального образования Дубенский район на осуществление государственных полномочий на государственную регистрацию актов гражданского состояния </t>
  </si>
  <si>
    <t>Субвенции по осуществлению первичного воинского учета на территориях, где отсутствуют комиссариаты</t>
  </si>
  <si>
    <t xml:space="preserve">Субвенции, предоставляемые бюджетам муниципальных образований области из бюджета области для осуществления государственного полномочия по оказанию бесплатной юридической помощи в виде правового консультирования в устной и письменной форме некоторых категорий граждан </t>
  </si>
  <si>
    <t xml:space="preserve">Субвенции, передаваемые бюджетам муниципальных районов Тульской области из бюджета области для осуществления государственного полномочия по сбору информации от поселений, входящих в муниципальный район, необходимой  для ведения регистра муниципальных нормативных правовых актов Тульской области </t>
  </si>
  <si>
    <t xml:space="preserve">Субвенции местным бюджетам для осуществления отдельных государственных полномочий по созданию административных комиссий </t>
  </si>
  <si>
    <t>Субвенции местным бюджетам для осуществления отдельных государственных полномочий по образованию и организации деятельности комиссий по делам несовершеннолетних и защите их прав</t>
  </si>
  <si>
    <t>Субвенции, передаваемые бюджетам муниципальных районов и городских округов Тульской области из бюджета Тульской области для осуществления отдельного государственного полномочия по осуществлению уведомительной регистрации коллективных договоров</t>
  </si>
  <si>
    <t>Осуществление полномочий по составлению (изменению)списков кандидатов в присяжные заседатели федеральных судов общей юрисдикции в Российской Федерации</t>
  </si>
  <si>
    <t xml:space="preserve">Субвенции из бюджета области для осуществления государственных полномочий по предоставлению мер социальной поддержки педагогическим и иным работникам </t>
  </si>
  <si>
    <t xml:space="preserve">Субвенции на реализацию Федерального закона "Об образовании в РФ" </t>
  </si>
  <si>
    <t xml:space="preserve">Субвенции бюджету  для осуществления полномочия по дополнительному финансовому обеспечению мероприятий по организации питания отдельных категорий обучающихся в муниципальных общеобразовательных организациях и обучающихся в частных общеобразовательных организациях по имеющим государственную аккредитацию основным общеобразовательным программам </t>
  </si>
  <si>
    <t>Межбюджетные трансферты на обеспечение развития рынка труда в соответствии с потребностями экономики Тульской области</t>
  </si>
  <si>
    <t>Субвенции из бюджета области для осуществления государственных полномочий по предоставлению мер социальной поддержки работникам муниципальных библиотек, муниципальных музеев и их филиалов, а также государственного полномочия по расчету и предоставлению субвенций бюджетам городских и сельских поселений на предоставление мер социальной поддержки работникам муниципальных библиотек, муниципальных музеев и их филиалов</t>
  </si>
  <si>
    <t xml:space="preserve">Субсидии на оплату труда работников муниципальных учреждений культурно-досугового типа </t>
  </si>
  <si>
    <t>Субсидии бюджетам муниципальных районов (городских округов) Тульской области на строительство внутрипоселковых распределительных сетей</t>
  </si>
  <si>
    <t>Итого по муниципальным программам</t>
  </si>
  <si>
    <t>Мероприятие "Компенсация стоимости питания родителям, имеющих трех и более детей"</t>
  </si>
  <si>
    <t>Мероприятие "Компенсация стоимости питания родителям, имеющих детей инвалидов"</t>
  </si>
  <si>
    <t>70061</t>
  </si>
  <si>
    <t>E4</t>
  </si>
  <si>
    <t>52100</t>
  </si>
  <si>
    <t>Муниципальная программа "Доступная среда"</t>
  </si>
  <si>
    <t>Подпрограмма "Создание условий доступности для маломобильных групп населения"</t>
  </si>
  <si>
    <t>20</t>
  </si>
  <si>
    <t>20400</t>
  </si>
  <si>
    <t>Субсидии из бюджета Тульской области бюджетам муниципальных образований Тульской области на оказание поддержки сельским старостам, руководителям территориальных общественных самоуправлений</t>
  </si>
  <si>
    <t>S0530</t>
  </si>
  <si>
    <t>2022 год</t>
  </si>
  <si>
    <t>2021 год</t>
  </si>
  <si>
    <t>Перечень и объём бюджетных ассигнований бюджета муниципального образования на финансовое обеспечение реализации муниципальных программ муниципального образования Дубенский район по разделам, подразделам, целевым статьям, группам видов расходов классификации бюджета муниципального образования Дубенский район на плановый период 2021 и 2022 годов</t>
  </si>
  <si>
    <t>Мероприятие "Поощрение выпускников общеобразовательных учреждений, окончивших школу с медалью"</t>
  </si>
  <si>
    <t xml:space="preserve">Субвенции, предоставляемые местным бюджетам из бюджета Тульской области для осуществления государственного полномочия по финансовому обеспечению органов местного самоуправления округов и районов, органов местного самоуправления муниципальных районов и органов местного самоуправления городских и сельских поселений по предоставлению мер социальной поддержки работникам муниципальных библиотек, муниципальных музеев и их филиалов, а также государственного полномочия по расчету и предоставлению субвенций бюджетам городских и сельских поселений на предоставление мер социальной поддержки работникам муниципальных библиотек, муниципальных музеев и их филиалов </t>
  </si>
  <si>
    <t>Мероприятие "Обеспечение доступа инвалидов маломобильных групп к объектам социальной инфраструктуры"</t>
  </si>
  <si>
    <t>Мероприятие "Укрепление материально-технической базы"</t>
  </si>
  <si>
    <t>Итого непрограммные расходы</t>
  </si>
  <si>
    <t>Начальник финансового управления –</t>
  </si>
  <si>
    <t>начальник  отдела планирования бюджета</t>
  </si>
  <si>
    <t>и межбюджетных трансфертов</t>
  </si>
  <si>
    <t>финансового управления АМО Дубенский район</t>
  </si>
  <si>
    <t>Е.В. Антонова</t>
  </si>
  <si>
    <t xml:space="preserve">     Приложение 11                                                                                          к решению Собрания представителей МО Дубенский район "О бюджете муниципального образования Дубенский район на 2020 год и на плановый период 2021 и 2022 годов"                                                                                                           от ___________2019г.№______</t>
  </si>
  <si>
    <t xml:space="preserve">Внедрение целевой модели цифровой образовательной среды в общеобразовательных организациях и профессиональных  образовательных организациях. Региональный проект "Цифровая образовательная среда" </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</si>
</sst>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0.0"/>
  </numFmts>
  <fonts count="28" x14ac:knownFonts="1">
    <font>
      <sz val="11"/>
      <color theme="1"/>
      <name val="Calibri"/>
      <family val="2"/>
      <charset val="204"/>
      <scheme val="minor"/>
    </font>
    <font>
      <sz val="10"/>
      <name val="Arial"/>
      <family val="3"/>
      <charset val="204"/>
    </font>
    <font>
      <sz val="10"/>
      <name val="Arial"/>
      <family val="2"/>
      <charset val="204"/>
    </font>
    <font>
      <sz val="12"/>
      <name val="Arial"/>
      <family val="2"/>
      <charset val="204"/>
    </font>
    <font>
      <b/>
      <sz val="12"/>
      <name val="Arial"/>
      <family val="2"/>
      <charset val="204"/>
    </font>
    <font>
      <sz val="12"/>
      <name val="Calibri"/>
      <family val="2"/>
      <charset val="204"/>
      <scheme val="minor"/>
    </font>
    <font>
      <b/>
      <i/>
      <sz val="12"/>
      <name val="Arial"/>
      <family val="2"/>
      <charset val="204"/>
    </font>
    <font>
      <sz val="11"/>
      <color theme="1"/>
      <name val="Calibri"/>
      <family val="2"/>
      <charset val="204"/>
      <scheme val="minor"/>
    </font>
    <font>
      <b/>
      <sz val="18"/>
      <color theme="3"/>
      <name val="Cambria"/>
      <family val="2"/>
      <charset val="204"/>
      <scheme val="major"/>
    </font>
    <font>
      <b/>
      <sz val="15"/>
      <color theme="3"/>
      <name val="Calibri"/>
      <family val="2"/>
      <charset val="204"/>
      <scheme val="minor"/>
    </font>
    <font>
      <b/>
      <sz val="13"/>
      <color theme="3"/>
      <name val="Calibri"/>
      <family val="2"/>
      <charset val="204"/>
      <scheme val="minor"/>
    </font>
    <font>
      <b/>
      <sz val="11"/>
      <color theme="3"/>
      <name val="Calibri"/>
      <family val="2"/>
      <charset val="204"/>
      <scheme val="minor"/>
    </font>
    <font>
      <sz val="11"/>
      <color rgb="FF006100"/>
      <name val="Calibri"/>
      <family val="2"/>
      <charset val="204"/>
      <scheme val="minor"/>
    </font>
    <font>
      <sz val="11"/>
      <color rgb="FF9C0006"/>
      <name val="Calibri"/>
      <family val="2"/>
      <charset val="204"/>
      <scheme val="minor"/>
    </font>
    <font>
      <sz val="11"/>
      <color rgb="FF9C6500"/>
      <name val="Calibri"/>
      <family val="2"/>
      <charset val="204"/>
      <scheme val="minor"/>
    </font>
    <font>
      <sz val="11"/>
      <color rgb="FF3F3F76"/>
      <name val="Calibri"/>
      <family val="2"/>
      <charset val="204"/>
      <scheme val="minor"/>
    </font>
    <font>
      <b/>
      <sz val="11"/>
      <color rgb="FF3F3F3F"/>
      <name val="Calibri"/>
      <family val="2"/>
      <charset val="204"/>
      <scheme val="minor"/>
    </font>
    <font>
      <b/>
      <sz val="11"/>
      <color rgb="FFFA7D00"/>
      <name val="Calibri"/>
      <family val="2"/>
      <charset val="204"/>
      <scheme val="minor"/>
    </font>
    <font>
      <sz val="11"/>
      <color rgb="FFFA7D00"/>
      <name val="Calibri"/>
      <family val="2"/>
      <charset val="204"/>
      <scheme val="minor"/>
    </font>
    <font>
      <b/>
      <sz val="11"/>
      <color theme="0"/>
      <name val="Calibri"/>
      <family val="2"/>
      <charset val="204"/>
      <scheme val="minor"/>
    </font>
    <font>
      <sz val="11"/>
      <color rgb="FFFF0000"/>
      <name val="Calibri"/>
      <family val="2"/>
      <charset val="204"/>
      <scheme val="minor"/>
    </font>
    <font>
      <i/>
      <sz val="11"/>
      <color rgb="FF7F7F7F"/>
      <name val="Calibri"/>
      <family val="2"/>
      <charset val="204"/>
      <scheme val="minor"/>
    </font>
    <font>
      <b/>
      <sz val="11"/>
      <color theme="1"/>
      <name val="Calibri"/>
      <family val="2"/>
      <charset val="204"/>
      <scheme val="minor"/>
    </font>
    <font>
      <sz val="11"/>
      <color theme="0"/>
      <name val="Calibri"/>
      <family val="2"/>
      <charset val="204"/>
      <scheme val="minor"/>
    </font>
    <font>
      <sz val="11"/>
      <color indexed="8"/>
      <name val="Calibri"/>
      <family val="2"/>
      <charset val="204"/>
    </font>
    <font>
      <b/>
      <sz val="12"/>
      <name val="Calibri"/>
      <family val="2"/>
      <charset val="204"/>
      <scheme val="minor"/>
    </font>
    <font>
      <b/>
      <i/>
      <sz val="12"/>
      <name val="Calibri"/>
      <family val="2"/>
      <charset val="204"/>
      <scheme val="minor"/>
    </font>
    <font>
      <sz val="12"/>
      <color theme="1"/>
      <name val="Arial"/>
      <family val="2"/>
      <charset val="204"/>
    </font>
  </fonts>
  <fills count="34">
    <fill>
      <patternFill patternType="none"/>
    </fill>
    <fill>
      <patternFill patternType="gray125"/>
    </fill>
    <fill>
      <patternFill patternType="solid">
        <fgColor theme="0"/>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4">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51">
    <xf numFmtId="0" fontId="0" fillId="0" borderId="0"/>
    <xf numFmtId="0" fontId="1" fillId="0" borderId="0"/>
    <xf numFmtId="0" fontId="2" fillId="0" borderId="0"/>
    <xf numFmtId="0" fontId="7" fillId="0" borderId="0"/>
    <xf numFmtId="0" fontId="7" fillId="0" borderId="0"/>
    <xf numFmtId="0" fontId="7" fillId="0" borderId="0"/>
    <xf numFmtId="0" fontId="7" fillId="0" borderId="0"/>
    <xf numFmtId="0" fontId="7" fillId="0" borderId="0"/>
    <xf numFmtId="0" fontId="7" fillId="0" borderId="0"/>
    <xf numFmtId="0" fontId="8" fillId="0" borderId="0" applyNumberFormat="0" applyFill="0" applyBorder="0" applyAlignment="0" applyProtection="0"/>
    <xf numFmtId="0" fontId="9" fillId="0" borderId="5" applyNumberFormat="0" applyFill="0" applyAlignment="0" applyProtection="0"/>
    <xf numFmtId="0" fontId="10" fillId="0" borderId="6" applyNumberFormat="0" applyFill="0" applyAlignment="0" applyProtection="0"/>
    <xf numFmtId="0" fontId="11" fillId="0" borderId="7" applyNumberFormat="0" applyFill="0" applyAlignment="0" applyProtection="0"/>
    <xf numFmtId="0" fontId="11" fillId="0" borderId="0" applyNumberFormat="0" applyFill="0" applyBorder="0" applyAlignment="0" applyProtection="0"/>
    <xf numFmtId="0" fontId="12" fillId="3" borderId="0" applyNumberFormat="0" applyBorder="0" applyAlignment="0" applyProtection="0"/>
    <xf numFmtId="0" fontId="13" fillId="4" borderId="0" applyNumberFormat="0" applyBorder="0" applyAlignment="0" applyProtection="0"/>
    <xf numFmtId="0" fontId="14" fillId="5" borderId="0" applyNumberFormat="0" applyBorder="0" applyAlignment="0" applyProtection="0"/>
    <xf numFmtId="0" fontId="15" fillId="6" borderId="8" applyNumberFormat="0" applyAlignment="0" applyProtection="0"/>
    <xf numFmtId="0" fontId="16" fillId="7" borderId="9" applyNumberFormat="0" applyAlignment="0" applyProtection="0"/>
    <xf numFmtId="0" fontId="17" fillId="7" borderId="8" applyNumberFormat="0" applyAlignment="0" applyProtection="0"/>
    <xf numFmtId="0" fontId="18" fillId="0" borderId="10" applyNumberFormat="0" applyFill="0" applyAlignment="0" applyProtection="0"/>
    <xf numFmtId="0" fontId="19" fillId="8" borderId="11" applyNumberFormat="0" applyAlignment="0" applyProtection="0"/>
    <xf numFmtId="0" fontId="20" fillId="0" borderId="0" applyNumberFormat="0" applyFill="0" applyBorder="0" applyAlignment="0" applyProtection="0"/>
    <xf numFmtId="0" fontId="7" fillId="9" borderId="12" applyNumberFormat="0" applyFont="0" applyAlignment="0" applyProtection="0"/>
    <xf numFmtId="0" fontId="21" fillId="0" borderId="0" applyNumberFormat="0" applyFill="0" applyBorder="0" applyAlignment="0" applyProtection="0"/>
    <xf numFmtId="0" fontId="22" fillId="0" borderId="13" applyNumberFormat="0" applyFill="0" applyAlignment="0" applyProtection="0"/>
    <xf numFmtId="0" fontId="23" fillId="10" borderId="0" applyNumberFormat="0" applyBorder="0" applyAlignment="0" applyProtection="0"/>
    <xf numFmtId="0" fontId="7" fillId="11" borderId="0" applyNumberFormat="0" applyBorder="0" applyAlignment="0" applyProtection="0"/>
    <xf numFmtId="0" fontId="7" fillId="12" borderId="0" applyNumberFormat="0" applyBorder="0" applyAlignment="0" applyProtection="0"/>
    <xf numFmtId="0" fontId="23" fillId="13" borderId="0" applyNumberFormat="0" applyBorder="0" applyAlignment="0" applyProtection="0"/>
    <xf numFmtId="0" fontId="23" fillId="14" borderId="0" applyNumberFormat="0" applyBorder="0" applyAlignment="0" applyProtection="0"/>
    <xf numFmtId="0" fontId="7" fillId="15" borderId="0" applyNumberFormat="0" applyBorder="0" applyAlignment="0" applyProtection="0"/>
    <xf numFmtId="0" fontId="7" fillId="16" borderId="0" applyNumberFormat="0" applyBorder="0" applyAlignment="0" applyProtection="0"/>
    <xf numFmtId="0" fontId="23" fillId="17" borderId="0" applyNumberFormat="0" applyBorder="0" applyAlignment="0" applyProtection="0"/>
    <xf numFmtId="0" fontId="23" fillId="18" borderId="0" applyNumberFormat="0" applyBorder="0" applyAlignment="0" applyProtection="0"/>
    <xf numFmtId="0" fontId="7" fillId="19" borderId="0" applyNumberFormat="0" applyBorder="0" applyAlignment="0" applyProtection="0"/>
    <xf numFmtId="0" fontId="7" fillId="20" borderId="0" applyNumberFormat="0" applyBorder="0" applyAlignment="0" applyProtection="0"/>
    <xf numFmtId="0" fontId="23" fillId="21" borderId="0" applyNumberFormat="0" applyBorder="0" applyAlignment="0" applyProtection="0"/>
    <xf numFmtId="0" fontId="23" fillId="22" borderId="0" applyNumberFormat="0" applyBorder="0" applyAlignment="0" applyProtection="0"/>
    <xf numFmtId="0" fontId="7" fillId="23" borderId="0" applyNumberFormat="0" applyBorder="0" applyAlignment="0" applyProtection="0"/>
    <xf numFmtId="0" fontId="7" fillId="24" borderId="0" applyNumberFormat="0" applyBorder="0" applyAlignment="0" applyProtection="0"/>
    <xf numFmtId="0" fontId="23" fillId="25" borderId="0" applyNumberFormat="0" applyBorder="0" applyAlignment="0" applyProtection="0"/>
    <xf numFmtId="0" fontId="23" fillId="26" borderId="0" applyNumberFormat="0" applyBorder="0" applyAlignment="0" applyProtection="0"/>
    <xf numFmtId="0" fontId="7" fillId="27" borderId="0" applyNumberFormat="0" applyBorder="0" applyAlignment="0" applyProtection="0"/>
    <xf numFmtId="0" fontId="7" fillId="28" borderId="0" applyNumberFormat="0" applyBorder="0" applyAlignment="0" applyProtection="0"/>
    <xf numFmtId="0" fontId="23" fillId="29" borderId="0" applyNumberFormat="0" applyBorder="0" applyAlignment="0" applyProtection="0"/>
    <xf numFmtId="0" fontId="23" fillId="30" borderId="0" applyNumberFormat="0" applyBorder="0" applyAlignment="0" applyProtection="0"/>
    <xf numFmtId="0" fontId="7" fillId="31" borderId="0" applyNumberFormat="0" applyBorder="0" applyAlignment="0" applyProtection="0"/>
    <xf numFmtId="0" fontId="7" fillId="32" borderId="0" applyNumberFormat="0" applyBorder="0" applyAlignment="0" applyProtection="0"/>
    <xf numFmtId="0" fontId="23" fillId="33" borderId="0" applyNumberFormat="0" applyBorder="0" applyAlignment="0" applyProtection="0"/>
    <xf numFmtId="0" fontId="24" fillId="0" borderId="0"/>
  </cellStyleXfs>
  <cellXfs count="37">
    <xf numFmtId="0" fontId="0" fillId="0" borderId="0" xfId="0"/>
    <xf numFmtId="0" fontId="25" fillId="2" borderId="0" xfId="0" applyFont="1" applyFill="1"/>
    <xf numFmtId="0" fontId="3" fillId="2" borderId="0" xfId="0" applyFont="1" applyFill="1" applyBorder="1" applyAlignment="1">
      <alignment vertical="center" wrapText="1"/>
    </xf>
    <xf numFmtId="0" fontId="5" fillId="2" borderId="0" xfId="0" applyFont="1" applyFill="1"/>
    <xf numFmtId="165" fontId="3" fillId="2" borderId="1" xfId="0" applyNumberFormat="1" applyFont="1" applyFill="1" applyBorder="1" applyAlignment="1">
      <alignment vertical="center" wrapText="1"/>
    </xf>
    <xf numFmtId="0" fontId="3" fillId="2" borderId="2" xfId="0" applyFont="1" applyFill="1" applyBorder="1" applyAlignment="1">
      <alignment vertical="center" wrapText="1"/>
    </xf>
    <xf numFmtId="0" fontId="5" fillId="2" borderId="0" xfId="0" applyFont="1" applyFill="1" applyBorder="1"/>
    <xf numFmtId="0" fontId="26" fillId="2" borderId="0" xfId="0" applyFont="1" applyFill="1"/>
    <xf numFmtId="49" fontId="6" fillId="2" borderId="1" xfId="1" applyNumberFormat="1" applyFont="1" applyFill="1" applyBorder="1" applyAlignment="1">
      <alignment horizontal="right" vertical="center" wrapText="1"/>
    </xf>
    <xf numFmtId="0" fontId="3" fillId="2" borderId="1" xfId="50" applyNumberFormat="1" applyFont="1" applyFill="1" applyBorder="1" applyAlignment="1" applyProtection="1">
      <alignment horizontal="left" vertical="center" wrapText="1"/>
    </xf>
    <xf numFmtId="0" fontId="3" fillId="2" borderId="0" xfId="0" applyFont="1" applyFill="1" applyAlignment="1">
      <alignment vertical="center" wrapText="1"/>
    </xf>
    <xf numFmtId="0" fontId="4" fillId="2" borderId="0" xfId="0" applyFont="1" applyFill="1" applyBorder="1" applyAlignment="1">
      <alignment vertical="center" wrapText="1"/>
    </xf>
    <xf numFmtId="1" fontId="4" fillId="2" borderId="1" xfId="0" applyNumberFormat="1" applyFont="1" applyFill="1" applyBorder="1" applyAlignment="1">
      <alignment horizontal="left" vertical="center" wrapText="1"/>
    </xf>
    <xf numFmtId="49" fontId="4" fillId="2" borderId="1" xfId="0" applyNumberFormat="1" applyFont="1" applyFill="1" applyBorder="1" applyAlignment="1">
      <alignment horizontal="right" vertical="center" wrapText="1"/>
    </xf>
    <xf numFmtId="164" fontId="4" fillId="2" borderId="1" xfId="0" applyNumberFormat="1" applyFont="1" applyFill="1" applyBorder="1" applyAlignment="1">
      <alignment horizontal="right" vertical="center" wrapText="1"/>
    </xf>
    <xf numFmtId="1" fontId="3" fillId="2" borderId="1" xfId="0" applyNumberFormat="1" applyFont="1" applyFill="1" applyBorder="1" applyAlignment="1">
      <alignment horizontal="left" vertical="center" wrapText="1"/>
    </xf>
    <xf numFmtId="49" fontId="3" fillId="2" borderId="1" xfId="0" applyNumberFormat="1" applyFont="1" applyFill="1" applyBorder="1" applyAlignment="1">
      <alignment horizontal="right" vertical="center" wrapText="1"/>
    </xf>
    <xf numFmtId="164" fontId="3" fillId="2" borderId="1" xfId="0" applyNumberFormat="1" applyFont="1" applyFill="1" applyBorder="1" applyAlignment="1">
      <alignment horizontal="right" vertical="center" wrapText="1"/>
    </xf>
    <xf numFmtId="0" fontId="3" fillId="2" borderId="1" xfId="0" applyFont="1" applyFill="1" applyBorder="1" applyAlignment="1">
      <alignment vertical="center" wrapText="1"/>
    </xf>
    <xf numFmtId="1" fontId="4" fillId="2" borderId="1" xfId="0" applyNumberFormat="1" applyFont="1" applyFill="1" applyBorder="1" applyAlignment="1">
      <alignment vertical="center" wrapText="1"/>
    </xf>
    <xf numFmtId="1" fontId="3" fillId="2" borderId="1" xfId="0" applyNumberFormat="1" applyFont="1" applyFill="1" applyBorder="1" applyAlignment="1">
      <alignment vertical="center" wrapText="1"/>
    </xf>
    <xf numFmtId="1" fontId="3" fillId="2" borderId="1" xfId="1" applyNumberFormat="1" applyFont="1" applyFill="1" applyBorder="1" applyAlignment="1">
      <alignment horizontal="left" vertical="center" wrapText="1"/>
    </xf>
    <xf numFmtId="0" fontId="4" fillId="2" borderId="1" xfId="0" applyFont="1" applyFill="1" applyBorder="1" applyAlignment="1">
      <alignment vertical="center" wrapText="1"/>
    </xf>
    <xf numFmtId="1" fontId="6" fillId="2" borderId="1" xfId="1" applyNumberFormat="1" applyFont="1" applyFill="1" applyBorder="1" applyAlignment="1">
      <alignment horizontal="left" vertical="center" wrapText="1"/>
    </xf>
    <xf numFmtId="49" fontId="6" fillId="2" borderId="1" xfId="0" applyNumberFormat="1" applyFont="1" applyFill="1" applyBorder="1" applyAlignment="1">
      <alignment horizontal="right" vertical="center" wrapText="1"/>
    </xf>
    <xf numFmtId="164" fontId="6" fillId="2" borderId="1" xfId="0" applyNumberFormat="1" applyFont="1" applyFill="1" applyBorder="1" applyAlignment="1">
      <alignment horizontal="right" vertical="center" wrapText="1"/>
    </xf>
    <xf numFmtId="0" fontId="3" fillId="2" borderId="0" xfId="0" applyFont="1" applyFill="1"/>
    <xf numFmtId="0" fontId="27" fillId="0" borderId="0" xfId="0" applyFont="1"/>
    <xf numFmtId="0" fontId="3" fillId="2" borderId="0" xfId="0" applyFont="1" applyFill="1" applyAlignment="1">
      <alignment horizontal="right"/>
    </xf>
    <xf numFmtId="0" fontId="3" fillId="2" borderId="2" xfId="0" applyFont="1" applyFill="1" applyBorder="1" applyAlignment="1">
      <alignment horizontal="right" vertical="center" wrapText="1"/>
    </xf>
    <xf numFmtId="0" fontId="3" fillId="2" borderId="3" xfId="0" applyFont="1" applyFill="1" applyBorder="1" applyAlignment="1">
      <alignment horizontal="center" vertical="center" wrapText="1"/>
    </xf>
    <xf numFmtId="0" fontId="3" fillId="2" borderId="4" xfId="0" applyFont="1" applyFill="1" applyBorder="1" applyAlignment="1">
      <alignment horizontal="center" vertical="center" wrapText="1"/>
    </xf>
    <xf numFmtId="0" fontId="4" fillId="2" borderId="0" xfId="0" applyFont="1" applyFill="1" applyAlignment="1">
      <alignment horizontal="center" vertical="center" wrapText="1"/>
    </xf>
    <xf numFmtId="0" fontId="3" fillId="2" borderId="0"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1" xfId="0" applyFont="1" applyFill="1" applyBorder="1" applyAlignment="1">
      <alignment horizontal="right" vertical="center" wrapText="1"/>
    </xf>
    <xf numFmtId="0" fontId="3" fillId="2" borderId="1" xfId="0" applyFont="1" applyFill="1" applyBorder="1" applyAlignment="1">
      <alignment horizontal="right" vertical="center" textRotation="90" wrapText="1"/>
    </xf>
  </cellXfs>
  <cellStyles count="51">
    <cellStyle name="20% - Акцент1" xfId="27" builtinId="30" customBuiltin="1"/>
    <cellStyle name="20% - Акцент2" xfId="31" builtinId="34" customBuiltin="1"/>
    <cellStyle name="20% - Акцент3" xfId="35" builtinId="38" customBuiltin="1"/>
    <cellStyle name="20% - Акцент4" xfId="39" builtinId="42" customBuiltin="1"/>
    <cellStyle name="20% - Акцент5" xfId="43" builtinId="46" customBuiltin="1"/>
    <cellStyle name="20% - Акцент6" xfId="47" builtinId="50" customBuiltin="1"/>
    <cellStyle name="40% - Акцент1" xfId="28" builtinId="31" customBuiltin="1"/>
    <cellStyle name="40% - Акцент2" xfId="32" builtinId="35" customBuiltin="1"/>
    <cellStyle name="40% - Акцент3" xfId="36" builtinId="39" customBuiltin="1"/>
    <cellStyle name="40% - Акцент4" xfId="40" builtinId="43" customBuiltin="1"/>
    <cellStyle name="40% - Акцент5" xfId="44" builtinId="47" customBuiltin="1"/>
    <cellStyle name="40% - Акцент6" xfId="48" builtinId="51" customBuiltin="1"/>
    <cellStyle name="60% - Акцент1" xfId="29" builtinId="32" customBuiltin="1"/>
    <cellStyle name="60% - Акцент2" xfId="33" builtinId="36" customBuiltin="1"/>
    <cellStyle name="60% - Акцент3" xfId="37" builtinId="40" customBuiltin="1"/>
    <cellStyle name="60% - Акцент4" xfId="41" builtinId="44" customBuiltin="1"/>
    <cellStyle name="60% - Акцент5" xfId="45" builtinId="48" customBuiltin="1"/>
    <cellStyle name="60% - Акцент6" xfId="49" builtinId="52" customBuiltin="1"/>
    <cellStyle name="Акцент1" xfId="26" builtinId="29" customBuiltin="1"/>
    <cellStyle name="Акцент2" xfId="30" builtinId="33" customBuiltin="1"/>
    <cellStyle name="Акцент3" xfId="34" builtinId="37" customBuiltin="1"/>
    <cellStyle name="Акцент4" xfId="38" builtinId="41" customBuiltin="1"/>
    <cellStyle name="Акцент5" xfId="42" builtinId="45" customBuiltin="1"/>
    <cellStyle name="Акцент6" xfId="46" builtinId="49" customBuiltin="1"/>
    <cellStyle name="Ввод " xfId="17" builtinId="20" customBuiltin="1"/>
    <cellStyle name="Вывод" xfId="18" builtinId="21" customBuiltin="1"/>
    <cellStyle name="Вычисление" xfId="19" builtinId="22" customBuiltin="1"/>
    <cellStyle name="Заголовок 1" xfId="10" builtinId="16" customBuiltin="1"/>
    <cellStyle name="Заголовок 2" xfId="11" builtinId="17" customBuiltin="1"/>
    <cellStyle name="Заголовок 3" xfId="12" builtinId="18" customBuiltin="1"/>
    <cellStyle name="Заголовок 4" xfId="13" builtinId="19" customBuiltin="1"/>
    <cellStyle name="Итог" xfId="25" builtinId="25" customBuiltin="1"/>
    <cellStyle name="Контрольная ячейка" xfId="21" builtinId="23" customBuiltin="1"/>
    <cellStyle name="Название" xfId="9" builtinId="15" customBuiltin="1"/>
    <cellStyle name="Нейтральный" xfId="16" builtinId="28" customBuiltin="1"/>
    <cellStyle name="Обычный" xfId="0" builtinId="0"/>
    <cellStyle name="Обычный 10" xfId="50"/>
    <cellStyle name="Обычный 2" xfId="2"/>
    <cellStyle name="Обычный 3" xfId="1"/>
    <cellStyle name="Обычный 4" xfId="3"/>
    <cellStyle name="Обычный 5" xfId="4"/>
    <cellStyle name="Обычный 6" xfId="5"/>
    <cellStyle name="Обычный 7" xfId="6"/>
    <cellStyle name="Обычный 8" xfId="7"/>
    <cellStyle name="Обычный 9" xfId="8"/>
    <cellStyle name="Плохой" xfId="15" builtinId="27" customBuiltin="1"/>
    <cellStyle name="Пояснение" xfId="24" builtinId="53" customBuiltin="1"/>
    <cellStyle name="Примечание" xfId="23" builtinId="10" customBuiltin="1"/>
    <cellStyle name="Связанная ячейка" xfId="20" builtinId="24" customBuiltin="1"/>
    <cellStyle name="Текст предупреждения" xfId="22" builtinId="11" customBuiltin="1"/>
    <cellStyle name="Хороший" xfId="14" builtinId="26" customBuiltin="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51"/>
  <sheetViews>
    <sheetView tabSelected="1" topLeftCell="A343" zoomScale="80" zoomScaleNormal="80" workbookViewId="0">
      <selection activeCell="L7" sqref="L7"/>
    </sheetView>
  </sheetViews>
  <sheetFormatPr defaultColWidth="9.140625" defaultRowHeight="15.75" x14ac:dyDescent="0.25"/>
  <cols>
    <col min="1" max="1" width="31.28515625" style="3" customWidth="1"/>
    <col min="2" max="2" width="5.140625" style="3" customWidth="1"/>
    <col min="3" max="3" width="3.7109375" style="3" customWidth="1"/>
    <col min="4" max="4" width="5.28515625" style="3" customWidth="1"/>
    <col min="5" max="5" width="8.7109375" style="3" customWidth="1"/>
    <col min="6" max="6" width="6" style="3" customWidth="1"/>
    <col min="7" max="7" width="6.42578125" style="3" customWidth="1"/>
    <col min="8" max="8" width="6" style="3" customWidth="1"/>
    <col min="9" max="9" width="11.85546875" style="3" customWidth="1"/>
    <col min="10" max="10" width="12" style="3" customWidth="1"/>
    <col min="11" max="16384" width="9.140625" style="3"/>
  </cols>
  <sheetData>
    <row r="1" spans="1:18" ht="130.5" customHeight="1" x14ac:dyDescent="0.25">
      <c r="A1" s="11"/>
      <c r="B1" s="11"/>
      <c r="C1" s="11"/>
      <c r="D1" s="11"/>
      <c r="E1" s="2"/>
      <c r="F1" s="2"/>
      <c r="G1" s="33" t="s">
        <v>320</v>
      </c>
      <c r="H1" s="33"/>
      <c r="I1" s="33"/>
      <c r="J1" s="33"/>
    </row>
    <row r="2" spans="1:18" ht="108.75" customHeight="1" x14ac:dyDescent="0.25">
      <c r="A2" s="32" t="s">
        <v>309</v>
      </c>
      <c r="B2" s="32"/>
      <c r="C2" s="32"/>
      <c r="D2" s="32"/>
      <c r="E2" s="32"/>
      <c r="F2" s="32"/>
      <c r="G2" s="32"/>
      <c r="H2" s="32"/>
      <c r="I2" s="32"/>
      <c r="J2" s="32"/>
      <c r="K2" s="6"/>
      <c r="L2" s="6"/>
      <c r="M2" s="6"/>
      <c r="N2" s="6"/>
      <c r="O2" s="6"/>
      <c r="P2" s="6"/>
      <c r="Q2" s="6"/>
      <c r="R2" s="6"/>
    </row>
    <row r="3" spans="1:18" x14ac:dyDescent="0.25">
      <c r="A3" s="29"/>
      <c r="B3" s="29"/>
      <c r="C3" s="29"/>
      <c r="D3" s="29"/>
      <c r="E3" s="29"/>
      <c r="F3" s="29"/>
      <c r="G3" s="29"/>
      <c r="H3" s="29"/>
      <c r="I3" s="10"/>
      <c r="J3" s="5" t="s">
        <v>227</v>
      </c>
      <c r="K3" s="2"/>
      <c r="L3" s="2"/>
      <c r="M3" s="2"/>
      <c r="N3" s="2"/>
      <c r="O3" s="2"/>
      <c r="P3" s="2"/>
      <c r="Q3" s="2"/>
      <c r="R3" s="6"/>
    </row>
    <row r="4" spans="1:18" x14ac:dyDescent="0.25">
      <c r="A4" s="34" t="s">
        <v>12</v>
      </c>
      <c r="B4" s="35" t="s">
        <v>13</v>
      </c>
      <c r="C4" s="35"/>
      <c r="D4" s="35"/>
      <c r="E4" s="35"/>
      <c r="F4" s="36" t="s">
        <v>14</v>
      </c>
      <c r="G4" s="36" t="s">
        <v>15</v>
      </c>
      <c r="H4" s="36" t="s">
        <v>16</v>
      </c>
      <c r="I4" s="30" t="s">
        <v>308</v>
      </c>
      <c r="J4" s="34" t="s">
        <v>307</v>
      </c>
      <c r="K4" s="6"/>
      <c r="L4" s="6"/>
      <c r="M4" s="6"/>
      <c r="N4" s="6"/>
      <c r="O4" s="6"/>
      <c r="P4" s="6"/>
      <c r="Q4" s="6"/>
      <c r="R4" s="6"/>
    </row>
    <row r="5" spans="1:18" x14ac:dyDescent="0.25">
      <c r="A5" s="34"/>
      <c r="B5" s="35"/>
      <c r="C5" s="35"/>
      <c r="D5" s="35"/>
      <c r="E5" s="35"/>
      <c r="F5" s="36"/>
      <c r="G5" s="36"/>
      <c r="H5" s="36"/>
      <c r="I5" s="31"/>
      <c r="J5" s="34"/>
      <c r="K5" s="6"/>
      <c r="L5" s="6"/>
      <c r="M5" s="6"/>
      <c r="N5" s="6"/>
      <c r="O5" s="6"/>
      <c r="P5" s="6"/>
      <c r="Q5" s="6"/>
      <c r="R5" s="6"/>
    </row>
    <row r="6" spans="1:18" ht="110.25" x14ac:dyDescent="0.25">
      <c r="A6" s="12" t="s">
        <v>39</v>
      </c>
      <c r="B6" s="13" t="s">
        <v>1</v>
      </c>
      <c r="C6" s="13" t="s">
        <v>2</v>
      </c>
      <c r="D6" s="13" t="s">
        <v>52</v>
      </c>
      <c r="E6" s="13" t="s">
        <v>57</v>
      </c>
      <c r="F6" s="13"/>
      <c r="G6" s="13"/>
      <c r="H6" s="13"/>
      <c r="I6" s="14">
        <f>I7+I23+I52+I64+I70+I73+I80</f>
        <v>260533.40000000002</v>
      </c>
      <c r="J6" s="14">
        <v>277507.5</v>
      </c>
    </row>
    <row r="7" spans="1:18" ht="30" x14ac:dyDescent="0.25">
      <c r="A7" s="15" t="s">
        <v>179</v>
      </c>
      <c r="B7" s="16" t="s">
        <v>1</v>
      </c>
      <c r="C7" s="16" t="s">
        <v>3</v>
      </c>
      <c r="D7" s="16" t="s">
        <v>52</v>
      </c>
      <c r="E7" s="16" t="s">
        <v>57</v>
      </c>
      <c r="F7" s="16"/>
      <c r="G7" s="16"/>
      <c r="H7" s="16"/>
      <c r="I7" s="17">
        <f>I8+I16+I19</f>
        <v>69951.900000000009</v>
      </c>
      <c r="J7" s="17">
        <v>72714.3</v>
      </c>
    </row>
    <row r="8" spans="1:18" ht="75" x14ac:dyDescent="0.25">
      <c r="A8" s="15" t="s">
        <v>53</v>
      </c>
      <c r="B8" s="16" t="s">
        <v>1</v>
      </c>
      <c r="C8" s="16" t="s">
        <v>3</v>
      </c>
      <c r="D8" s="16" t="s">
        <v>1</v>
      </c>
      <c r="E8" s="16" t="s">
        <v>57</v>
      </c>
      <c r="F8" s="16"/>
      <c r="G8" s="16"/>
      <c r="H8" s="16"/>
      <c r="I8" s="17">
        <f>I9+I13</f>
        <v>66149.600000000006</v>
      </c>
      <c r="J8" s="17">
        <v>68902</v>
      </c>
    </row>
    <row r="9" spans="1:18" ht="60" x14ac:dyDescent="0.25">
      <c r="A9" s="15" t="s">
        <v>54</v>
      </c>
      <c r="B9" s="16" t="s">
        <v>1</v>
      </c>
      <c r="C9" s="16" t="s">
        <v>3</v>
      </c>
      <c r="D9" s="16" t="s">
        <v>1</v>
      </c>
      <c r="E9" s="16" t="s">
        <v>55</v>
      </c>
      <c r="F9" s="16"/>
      <c r="G9" s="16"/>
      <c r="H9" s="16"/>
      <c r="I9" s="17">
        <f>SUM(I10:I12)</f>
        <v>18374.099999999999</v>
      </c>
      <c r="J9" s="17">
        <v>18387.099999999999</v>
      </c>
    </row>
    <row r="10" spans="1:18" ht="150" x14ac:dyDescent="0.25">
      <c r="A10" s="18" t="s">
        <v>221</v>
      </c>
      <c r="B10" s="16" t="s">
        <v>1</v>
      </c>
      <c r="C10" s="16" t="s">
        <v>3</v>
      </c>
      <c r="D10" s="16" t="s">
        <v>1</v>
      </c>
      <c r="E10" s="16" t="s">
        <v>55</v>
      </c>
      <c r="F10" s="16" t="s">
        <v>222</v>
      </c>
      <c r="G10" s="16" t="s">
        <v>0</v>
      </c>
      <c r="H10" s="16" t="s">
        <v>1</v>
      </c>
      <c r="I10" s="17">
        <v>4350</v>
      </c>
      <c r="J10" s="17">
        <v>4350</v>
      </c>
    </row>
    <row r="11" spans="1:18" ht="45" x14ac:dyDescent="0.25">
      <c r="A11" s="18" t="s">
        <v>4</v>
      </c>
      <c r="B11" s="16" t="s">
        <v>1</v>
      </c>
      <c r="C11" s="16" t="s">
        <v>3</v>
      </c>
      <c r="D11" s="16" t="s">
        <v>1</v>
      </c>
      <c r="E11" s="16" t="s">
        <v>55</v>
      </c>
      <c r="F11" s="16" t="s">
        <v>5</v>
      </c>
      <c r="G11" s="16" t="s">
        <v>0</v>
      </c>
      <c r="H11" s="16" t="s">
        <v>1</v>
      </c>
      <c r="I11" s="17">
        <v>13824.1</v>
      </c>
      <c r="J11" s="17">
        <v>13837.1</v>
      </c>
    </row>
    <row r="12" spans="1:18" ht="30" x14ac:dyDescent="0.25">
      <c r="A12" s="18" t="s">
        <v>6</v>
      </c>
      <c r="B12" s="16" t="s">
        <v>1</v>
      </c>
      <c r="C12" s="16" t="s">
        <v>3</v>
      </c>
      <c r="D12" s="16" t="s">
        <v>1</v>
      </c>
      <c r="E12" s="16" t="s">
        <v>55</v>
      </c>
      <c r="F12" s="16" t="s">
        <v>220</v>
      </c>
      <c r="G12" s="16" t="s">
        <v>0</v>
      </c>
      <c r="H12" s="16" t="s">
        <v>1</v>
      </c>
      <c r="I12" s="17">
        <v>200</v>
      </c>
      <c r="J12" s="17">
        <v>200</v>
      </c>
    </row>
    <row r="13" spans="1:18" ht="45" x14ac:dyDescent="0.25">
      <c r="A13" s="15" t="s">
        <v>68</v>
      </c>
      <c r="B13" s="16" t="s">
        <v>1</v>
      </c>
      <c r="C13" s="16" t="s">
        <v>3</v>
      </c>
      <c r="D13" s="16" t="s">
        <v>1</v>
      </c>
      <c r="E13" s="16" t="s">
        <v>79</v>
      </c>
      <c r="F13" s="16"/>
      <c r="G13" s="16"/>
      <c r="H13" s="16"/>
      <c r="I13" s="17">
        <f>I14+I15</f>
        <v>47775.5</v>
      </c>
      <c r="J13" s="17">
        <v>50514.9</v>
      </c>
    </row>
    <row r="14" spans="1:18" ht="150" x14ac:dyDescent="0.25">
      <c r="A14" s="18" t="s">
        <v>221</v>
      </c>
      <c r="B14" s="16" t="s">
        <v>1</v>
      </c>
      <c r="C14" s="16" t="s">
        <v>3</v>
      </c>
      <c r="D14" s="16" t="s">
        <v>1</v>
      </c>
      <c r="E14" s="16" t="s">
        <v>79</v>
      </c>
      <c r="F14" s="16" t="s">
        <v>222</v>
      </c>
      <c r="G14" s="16" t="s">
        <v>0</v>
      </c>
      <c r="H14" s="16" t="s">
        <v>1</v>
      </c>
      <c r="I14" s="17">
        <v>45306.1</v>
      </c>
      <c r="J14" s="17">
        <v>48045.5</v>
      </c>
    </row>
    <row r="15" spans="1:18" ht="45" x14ac:dyDescent="0.25">
      <c r="A15" s="18" t="s">
        <v>4</v>
      </c>
      <c r="B15" s="16" t="s">
        <v>1</v>
      </c>
      <c r="C15" s="16" t="s">
        <v>3</v>
      </c>
      <c r="D15" s="16" t="s">
        <v>1</v>
      </c>
      <c r="E15" s="16" t="s">
        <v>79</v>
      </c>
      <c r="F15" s="16" t="s">
        <v>5</v>
      </c>
      <c r="G15" s="16" t="s">
        <v>0</v>
      </c>
      <c r="H15" s="16" t="s">
        <v>1</v>
      </c>
      <c r="I15" s="17">
        <v>2469.4</v>
      </c>
      <c r="J15" s="17">
        <v>2469.4</v>
      </c>
    </row>
    <row r="16" spans="1:18" ht="90" x14ac:dyDescent="0.25">
      <c r="A16" s="15" t="s">
        <v>56</v>
      </c>
      <c r="B16" s="16" t="s">
        <v>1</v>
      </c>
      <c r="C16" s="16" t="s">
        <v>3</v>
      </c>
      <c r="D16" s="16" t="s">
        <v>7</v>
      </c>
      <c r="E16" s="16" t="s">
        <v>57</v>
      </c>
      <c r="F16" s="16"/>
      <c r="G16" s="16"/>
      <c r="H16" s="16"/>
      <c r="I16" s="17">
        <f>I17</f>
        <v>1688</v>
      </c>
      <c r="J16" s="17">
        <v>1663</v>
      </c>
    </row>
    <row r="17" spans="1:10" ht="330" x14ac:dyDescent="0.25">
      <c r="A17" s="15" t="s">
        <v>58</v>
      </c>
      <c r="B17" s="16" t="s">
        <v>1</v>
      </c>
      <c r="C17" s="16" t="s">
        <v>3</v>
      </c>
      <c r="D17" s="16" t="s">
        <v>7</v>
      </c>
      <c r="E17" s="16" t="s">
        <v>69</v>
      </c>
      <c r="F17" s="16"/>
      <c r="G17" s="16"/>
      <c r="H17" s="16"/>
      <c r="I17" s="17">
        <f>I18</f>
        <v>1688</v>
      </c>
      <c r="J17" s="17">
        <v>1663</v>
      </c>
    </row>
    <row r="18" spans="1:10" ht="30" x14ac:dyDescent="0.25">
      <c r="A18" s="18" t="s">
        <v>216</v>
      </c>
      <c r="B18" s="16" t="s">
        <v>1</v>
      </c>
      <c r="C18" s="16" t="s">
        <v>3</v>
      </c>
      <c r="D18" s="16" t="s">
        <v>7</v>
      </c>
      <c r="E18" s="16" t="s">
        <v>69</v>
      </c>
      <c r="F18" s="16" t="s">
        <v>217</v>
      </c>
      <c r="G18" s="16" t="s">
        <v>20</v>
      </c>
      <c r="H18" s="16" t="s">
        <v>21</v>
      </c>
      <c r="I18" s="17">
        <v>1688</v>
      </c>
      <c r="J18" s="17">
        <v>1663</v>
      </c>
    </row>
    <row r="19" spans="1:10" ht="90" x14ac:dyDescent="0.25">
      <c r="A19" s="15" t="s">
        <v>59</v>
      </c>
      <c r="B19" s="16" t="s">
        <v>1</v>
      </c>
      <c r="C19" s="16" t="s">
        <v>3</v>
      </c>
      <c r="D19" s="16" t="s">
        <v>24</v>
      </c>
      <c r="E19" s="16" t="s">
        <v>57</v>
      </c>
      <c r="F19" s="16"/>
      <c r="G19" s="16"/>
      <c r="H19" s="16"/>
      <c r="I19" s="17">
        <f>I20</f>
        <v>2114.3000000000002</v>
      </c>
      <c r="J19" s="17">
        <v>2149.3000000000002</v>
      </c>
    </row>
    <row r="20" spans="1:10" ht="120" x14ac:dyDescent="0.25">
      <c r="A20" s="15" t="s">
        <v>288</v>
      </c>
      <c r="B20" s="16" t="s">
        <v>1</v>
      </c>
      <c r="C20" s="16" t="s">
        <v>3</v>
      </c>
      <c r="D20" s="16" t="s">
        <v>24</v>
      </c>
      <c r="E20" s="16" t="s">
        <v>70</v>
      </c>
      <c r="F20" s="16"/>
      <c r="G20" s="16"/>
      <c r="H20" s="16"/>
      <c r="I20" s="17">
        <f>I21+I22</f>
        <v>2114.3000000000002</v>
      </c>
      <c r="J20" s="17">
        <v>2149.3000000000002</v>
      </c>
    </row>
    <row r="21" spans="1:10" ht="150" x14ac:dyDescent="0.25">
      <c r="A21" s="18" t="s">
        <v>221</v>
      </c>
      <c r="B21" s="16" t="s">
        <v>1</v>
      </c>
      <c r="C21" s="16" t="s">
        <v>3</v>
      </c>
      <c r="D21" s="16" t="s">
        <v>24</v>
      </c>
      <c r="E21" s="16" t="s">
        <v>70</v>
      </c>
      <c r="F21" s="16" t="s">
        <v>222</v>
      </c>
      <c r="G21" s="16" t="s">
        <v>0</v>
      </c>
      <c r="H21" s="16" t="s">
        <v>1</v>
      </c>
      <c r="I21" s="17">
        <v>885.1</v>
      </c>
      <c r="J21" s="17">
        <v>885.1</v>
      </c>
    </row>
    <row r="22" spans="1:10" ht="30" x14ac:dyDescent="0.25">
      <c r="A22" s="18" t="s">
        <v>216</v>
      </c>
      <c r="B22" s="16" t="s">
        <v>1</v>
      </c>
      <c r="C22" s="16" t="s">
        <v>3</v>
      </c>
      <c r="D22" s="16" t="s">
        <v>24</v>
      </c>
      <c r="E22" s="16" t="s">
        <v>70</v>
      </c>
      <c r="F22" s="16" t="s">
        <v>217</v>
      </c>
      <c r="G22" s="16" t="s">
        <v>0</v>
      </c>
      <c r="H22" s="16" t="s">
        <v>1</v>
      </c>
      <c r="I22" s="17">
        <v>1229.2</v>
      </c>
      <c r="J22" s="17">
        <v>1264.2</v>
      </c>
    </row>
    <row r="23" spans="1:10" ht="30" x14ac:dyDescent="0.25">
      <c r="A23" s="15" t="s">
        <v>114</v>
      </c>
      <c r="B23" s="16" t="s">
        <v>1</v>
      </c>
      <c r="C23" s="16" t="s">
        <v>8</v>
      </c>
      <c r="D23" s="16" t="s">
        <v>52</v>
      </c>
      <c r="E23" s="16" t="s">
        <v>57</v>
      </c>
      <c r="F23" s="16"/>
      <c r="G23" s="16"/>
      <c r="H23" s="16"/>
      <c r="I23" s="17">
        <f>I24+I36+I40+I45+I48+I50</f>
        <v>177568</v>
      </c>
      <c r="J23" s="17">
        <v>186724.99999999997</v>
      </c>
    </row>
    <row r="24" spans="1:10" ht="75" x14ac:dyDescent="0.25">
      <c r="A24" s="15" t="s">
        <v>60</v>
      </c>
      <c r="B24" s="16" t="s">
        <v>1</v>
      </c>
      <c r="C24" s="16" t="s">
        <v>8</v>
      </c>
      <c r="D24" s="16" t="s">
        <v>1</v>
      </c>
      <c r="E24" s="16" t="s">
        <v>57</v>
      </c>
      <c r="F24" s="16"/>
      <c r="G24" s="16"/>
      <c r="H24" s="16"/>
      <c r="I24" s="17">
        <f>I25+I29</f>
        <v>167521.9</v>
      </c>
      <c r="J24" s="17">
        <v>176447.4</v>
      </c>
    </row>
    <row r="25" spans="1:10" ht="60" x14ac:dyDescent="0.25">
      <c r="A25" s="15" t="s">
        <v>115</v>
      </c>
      <c r="B25" s="16" t="s">
        <v>1</v>
      </c>
      <c r="C25" s="16" t="s">
        <v>8</v>
      </c>
      <c r="D25" s="16" t="s">
        <v>1</v>
      </c>
      <c r="E25" s="16" t="s">
        <v>55</v>
      </c>
      <c r="F25" s="16"/>
      <c r="G25" s="16"/>
      <c r="H25" s="16"/>
      <c r="I25" s="17">
        <f>SUM(I26:I28)</f>
        <v>22995.8</v>
      </c>
      <c r="J25" s="17">
        <v>22995.8</v>
      </c>
    </row>
    <row r="26" spans="1:10" ht="45" x14ac:dyDescent="0.25">
      <c r="A26" s="18" t="s">
        <v>4</v>
      </c>
      <c r="B26" s="16" t="s">
        <v>1</v>
      </c>
      <c r="C26" s="16" t="s">
        <v>8</v>
      </c>
      <c r="D26" s="16" t="s">
        <v>1</v>
      </c>
      <c r="E26" s="16" t="s">
        <v>55</v>
      </c>
      <c r="F26" s="16" t="s">
        <v>5</v>
      </c>
      <c r="G26" s="16" t="s">
        <v>0</v>
      </c>
      <c r="H26" s="16" t="s">
        <v>7</v>
      </c>
      <c r="I26" s="17">
        <v>17095.8</v>
      </c>
      <c r="J26" s="17">
        <v>17095.8</v>
      </c>
    </row>
    <row r="27" spans="1:10" ht="75" x14ac:dyDescent="0.25">
      <c r="A27" s="18" t="s">
        <v>223</v>
      </c>
      <c r="B27" s="16" t="s">
        <v>1</v>
      </c>
      <c r="C27" s="16" t="s">
        <v>8</v>
      </c>
      <c r="D27" s="16" t="s">
        <v>1</v>
      </c>
      <c r="E27" s="16" t="s">
        <v>55</v>
      </c>
      <c r="F27" s="16" t="s">
        <v>200</v>
      </c>
      <c r="G27" s="16" t="s">
        <v>0</v>
      </c>
      <c r="H27" s="16" t="s">
        <v>7</v>
      </c>
      <c r="I27" s="17">
        <v>4400</v>
      </c>
      <c r="J27" s="17">
        <v>4400</v>
      </c>
    </row>
    <row r="28" spans="1:10" ht="30" x14ac:dyDescent="0.25">
      <c r="A28" s="18" t="s">
        <v>6</v>
      </c>
      <c r="B28" s="16" t="s">
        <v>1</v>
      </c>
      <c r="C28" s="16" t="s">
        <v>8</v>
      </c>
      <c r="D28" s="16" t="s">
        <v>1</v>
      </c>
      <c r="E28" s="16" t="s">
        <v>55</v>
      </c>
      <c r="F28" s="16" t="s">
        <v>220</v>
      </c>
      <c r="G28" s="16" t="s">
        <v>0</v>
      </c>
      <c r="H28" s="16" t="s">
        <v>7</v>
      </c>
      <c r="I28" s="17">
        <v>1500</v>
      </c>
      <c r="J28" s="17">
        <v>1500</v>
      </c>
    </row>
    <row r="29" spans="1:10" ht="45" x14ac:dyDescent="0.25">
      <c r="A29" s="15" t="s">
        <v>289</v>
      </c>
      <c r="B29" s="16" t="s">
        <v>1</v>
      </c>
      <c r="C29" s="16" t="s">
        <v>8</v>
      </c>
      <c r="D29" s="16" t="s">
        <v>1</v>
      </c>
      <c r="E29" s="16" t="s">
        <v>79</v>
      </c>
      <c r="F29" s="16"/>
      <c r="G29" s="16"/>
      <c r="H29" s="16"/>
      <c r="I29" s="17">
        <f>I30+I31+I32+I33+I34+I35</f>
        <v>144526.1</v>
      </c>
      <c r="J29" s="17">
        <v>153451.6</v>
      </c>
    </row>
    <row r="30" spans="1:10" ht="150" x14ac:dyDescent="0.25">
      <c r="A30" s="18" t="s">
        <v>221</v>
      </c>
      <c r="B30" s="16" t="s">
        <v>1</v>
      </c>
      <c r="C30" s="16" t="s">
        <v>8</v>
      </c>
      <c r="D30" s="16" t="s">
        <v>1</v>
      </c>
      <c r="E30" s="16" t="s">
        <v>79</v>
      </c>
      <c r="F30" s="16" t="s">
        <v>222</v>
      </c>
      <c r="G30" s="16" t="s">
        <v>0</v>
      </c>
      <c r="H30" s="16" t="s">
        <v>7</v>
      </c>
      <c r="I30" s="17">
        <v>100393</v>
      </c>
      <c r="J30" s="17">
        <v>107393.1</v>
      </c>
    </row>
    <row r="31" spans="1:10" ht="45" x14ac:dyDescent="0.25">
      <c r="A31" s="18" t="s">
        <v>4</v>
      </c>
      <c r="B31" s="16" t="s">
        <v>1</v>
      </c>
      <c r="C31" s="16" t="s">
        <v>8</v>
      </c>
      <c r="D31" s="16" t="s">
        <v>1</v>
      </c>
      <c r="E31" s="16" t="s">
        <v>79</v>
      </c>
      <c r="F31" s="16" t="s">
        <v>5</v>
      </c>
      <c r="G31" s="16" t="s">
        <v>0</v>
      </c>
      <c r="H31" s="16" t="s">
        <v>7</v>
      </c>
      <c r="I31" s="17">
        <v>5239.2</v>
      </c>
      <c r="J31" s="17">
        <v>6825</v>
      </c>
    </row>
    <row r="32" spans="1:10" ht="75" x14ac:dyDescent="0.25">
      <c r="A32" s="18" t="s">
        <v>223</v>
      </c>
      <c r="B32" s="16" t="s">
        <v>1</v>
      </c>
      <c r="C32" s="16" t="s">
        <v>8</v>
      </c>
      <c r="D32" s="16" t="s">
        <v>1</v>
      </c>
      <c r="E32" s="16" t="s">
        <v>79</v>
      </c>
      <c r="F32" s="16" t="s">
        <v>200</v>
      </c>
      <c r="G32" s="16" t="s">
        <v>0</v>
      </c>
      <c r="H32" s="16" t="s">
        <v>7</v>
      </c>
      <c r="I32" s="17">
        <v>33759.300000000003</v>
      </c>
      <c r="J32" s="17">
        <v>33759.300000000003</v>
      </c>
    </row>
    <row r="33" spans="1:10" ht="150" x14ac:dyDescent="0.25">
      <c r="A33" s="18" t="s">
        <v>221</v>
      </c>
      <c r="B33" s="16" t="s">
        <v>1</v>
      </c>
      <c r="C33" s="16" t="s">
        <v>8</v>
      </c>
      <c r="D33" s="16" t="s">
        <v>1</v>
      </c>
      <c r="E33" s="16" t="s">
        <v>79</v>
      </c>
      <c r="F33" s="16" t="s">
        <v>222</v>
      </c>
      <c r="G33" s="16" t="s">
        <v>0</v>
      </c>
      <c r="H33" s="16" t="s">
        <v>24</v>
      </c>
      <c r="I33" s="17">
        <v>4337.2</v>
      </c>
      <c r="J33" s="17">
        <v>4779.3999999999996</v>
      </c>
    </row>
    <row r="34" spans="1:10" ht="45" x14ac:dyDescent="0.25">
      <c r="A34" s="18" t="s">
        <v>4</v>
      </c>
      <c r="B34" s="16" t="s">
        <v>1</v>
      </c>
      <c r="C34" s="16" t="s">
        <v>8</v>
      </c>
      <c r="D34" s="16" t="s">
        <v>1</v>
      </c>
      <c r="E34" s="16" t="s">
        <v>79</v>
      </c>
      <c r="F34" s="16" t="s">
        <v>5</v>
      </c>
      <c r="G34" s="16" t="s">
        <v>0</v>
      </c>
      <c r="H34" s="16" t="s">
        <v>24</v>
      </c>
      <c r="I34" s="17">
        <v>423.4</v>
      </c>
      <c r="J34" s="17">
        <v>320.8</v>
      </c>
    </row>
    <row r="35" spans="1:10" ht="75" x14ac:dyDescent="0.25">
      <c r="A35" s="18" t="s">
        <v>223</v>
      </c>
      <c r="B35" s="16" t="s">
        <v>1</v>
      </c>
      <c r="C35" s="16" t="s">
        <v>8</v>
      </c>
      <c r="D35" s="16" t="s">
        <v>1</v>
      </c>
      <c r="E35" s="16" t="s">
        <v>79</v>
      </c>
      <c r="F35" s="16" t="s">
        <v>200</v>
      </c>
      <c r="G35" s="16" t="s">
        <v>0</v>
      </c>
      <c r="H35" s="16" t="s">
        <v>24</v>
      </c>
      <c r="I35" s="17">
        <v>374</v>
      </c>
      <c r="J35" s="17">
        <v>374</v>
      </c>
    </row>
    <row r="36" spans="1:10" ht="90" x14ac:dyDescent="0.25">
      <c r="A36" s="15" t="s">
        <v>56</v>
      </c>
      <c r="B36" s="16" t="s">
        <v>1</v>
      </c>
      <c r="C36" s="16" t="s">
        <v>8</v>
      </c>
      <c r="D36" s="16" t="s">
        <v>7</v>
      </c>
      <c r="E36" s="16" t="s">
        <v>57</v>
      </c>
      <c r="F36" s="16"/>
      <c r="G36" s="16"/>
      <c r="H36" s="16"/>
      <c r="I36" s="17">
        <f>I37</f>
        <v>3084</v>
      </c>
      <c r="J36" s="17">
        <v>3218.8</v>
      </c>
    </row>
    <row r="37" spans="1:10" ht="270" x14ac:dyDescent="0.25">
      <c r="A37" s="15" t="s">
        <v>290</v>
      </c>
      <c r="B37" s="16" t="s">
        <v>1</v>
      </c>
      <c r="C37" s="16" t="s">
        <v>8</v>
      </c>
      <c r="D37" s="16" t="s">
        <v>7</v>
      </c>
      <c r="E37" s="16" t="s">
        <v>80</v>
      </c>
      <c r="F37" s="16"/>
      <c r="G37" s="16"/>
      <c r="H37" s="16"/>
      <c r="I37" s="17">
        <f>I38+I39</f>
        <v>3084</v>
      </c>
      <c r="J37" s="17">
        <v>3218.8</v>
      </c>
    </row>
    <row r="38" spans="1:10" ht="45" x14ac:dyDescent="0.25">
      <c r="A38" s="18" t="s">
        <v>4</v>
      </c>
      <c r="B38" s="16" t="s">
        <v>1</v>
      </c>
      <c r="C38" s="16" t="s">
        <v>8</v>
      </c>
      <c r="D38" s="16" t="s">
        <v>7</v>
      </c>
      <c r="E38" s="16" t="s">
        <v>80</v>
      </c>
      <c r="F38" s="16" t="s">
        <v>5</v>
      </c>
      <c r="G38" s="16" t="s">
        <v>0</v>
      </c>
      <c r="H38" s="16" t="s">
        <v>7</v>
      </c>
      <c r="I38" s="17">
        <v>2152</v>
      </c>
      <c r="J38" s="17">
        <v>2286.8000000000002</v>
      </c>
    </row>
    <row r="39" spans="1:10" ht="75" x14ac:dyDescent="0.25">
      <c r="A39" s="18" t="s">
        <v>223</v>
      </c>
      <c r="B39" s="16" t="s">
        <v>1</v>
      </c>
      <c r="C39" s="16" t="s">
        <v>8</v>
      </c>
      <c r="D39" s="16" t="s">
        <v>7</v>
      </c>
      <c r="E39" s="16" t="s">
        <v>80</v>
      </c>
      <c r="F39" s="16" t="s">
        <v>200</v>
      </c>
      <c r="G39" s="16" t="s">
        <v>0</v>
      </c>
      <c r="H39" s="16" t="s">
        <v>7</v>
      </c>
      <c r="I39" s="17">
        <v>932</v>
      </c>
      <c r="J39" s="17">
        <v>932</v>
      </c>
    </row>
    <row r="40" spans="1:10" ht="90" x14ac:dyDescent="0.25">
      <c r="A40" s="15" t="s">
        <v>59</v>
      </c>
      <c r="B40" s="16" t="s">
        <v>1</v>
      </c>
      <c r="C40" s="16" t="s">
        <v>8</v>
      </c>
      <c r="D40" s="16" t="s">
        <v>24</v>
      </c>
      <c r="E40" s="16" t="s">
        <v>57</v>
      </c>
      <c r="F40" s="16"/>
      <c r="G40" s="16"/>
      <c r="H40" s="16"/>
      <c r="I40" s="17">
        <f>I41</f>
        <v>6450.2</v>
      </c>
      <c r="J40" s="17">
        <v>6546.9</v>
      </c>
    </row>
    <row r="41" spans="1:10" ht="120" x14ac:dyDescent="0.25">
      <c r="A41" s="15" t="s">
        <v>288</v>
      </c>
      <c r="B41" s="16" t="s">
        <v>1</v>
      </c>
      <c r="C41" s="16" t="s">
        <v>8</v>
      </c>
      <c r="D41" s="16" t="s">
        <v>24</v>
      </c>
      <c r="E41" s="16" t="s">
        <v>70</v>
      </c>
      <c r="F41" s="16"/>
      <c r="G41" s="16"/>
      <c r="H41" s="16"/>
      <c r="I41" s="17">
        <f>I42+I43+I44</f>
        <v>6450.2</v>
      </c>
      <c r="J41" s="17">
        <v>6546.9</v>
      </c>
    </row>
    <row r="42" spans="1:10" ht="150" x14ac:dyDescent="0.25">
      <c r="A42" s="18" t="s">
        <v>221</v>
      </c>
      <c r="B42" s="16" t="s">
        <v>1</v>
      </c>
      <c r="C42" s="16" t="s">
        <v>8</v>
      </c>
      <c r="D42" s="16" t="s">
        <v>24</v>
      </c>
      <c r="E42" s="16" t="s">
        <v>70</v>
      </c>
      <c r="F42" s="16" t="s">
        <v>222</v>
      </c>
      <c r="G42" s="16" t="s">
        <v>0</v>
      </c>
      <c r="H42" s="16" t="s">
        <v>7</v>
      </c>
      <c r="I42" s="17">
        <v>4335</v>
      </c>
      <c r="J42" s="17">
        <v>4528.3999999999996</v>
      </c>
    </row>
    <row r="43" spans="1:10" ht="30" x14ac:dyDescent="0.25">
      <c r="A43" s="18" t="s">
        <v>216</v>
      </c>
      <c r="B43" s="16" t="s">
        <v>1</v>
      </c>
      <c r="C43" s="16" t="s">
        <v>8</v>
      </c>
      <c r="D43" s="16" t="s">
        <v>24</v>
      </c>
      <c r="E43" s="16" t="s">
        <v>70</v>
      </c>
      <c r="F43" s="16" t="s">
        <v>217</v>
      </c>
      <c r="G43" s="16" t="s">
        <v>0</v>
      </c>
      <c r="H43" s="16" t="s">
        <v>7</v>
      </c>
      <c r="I43" s="17">
        <v>1422.2</v>
      </c>
      <c r="J43" s="17">
        <v>1325.5</v>
      </c>
    </row>
    <row r="44" spans="1:10" ht="75" x14ac:dyDescent="0.25">
      <c r="A44" s="18" t="s">
        <v>223</v>
      </c>
      <c r="B44" s="16" t="s">
        <v>1</v>
      </c>
      <c r="C44" s="16" t="s">
        <v>8</v>
      </c>
      <c r="D44" s="16" t="s">
        <v>24</v>
      </c>
      <c r="E44" s="16" t="s">
        <v>70</v>
      </c>
      <c r="F44" s="16" t="s">
        <v>200</v>
      </c>
      <c r="G44" s="16" t="s">
        <v>0</v>
      </c>
      <c r="H44" s="16" t="s">
        <v>7</v>
      </c>
      <c r="I44" s="17">
        <v>693</v>
      </c>
      <c r="J44" s="17">
        <v>693</v>
      </c>
    </row>
    <row r="45" spans="1:10" ht="75" x14ac:dyDescent="0.25">
      <c r="A45" s="18" t="s">
        <v>296</v>
      </c>
      <c r="B45" s="16" t="s">
        <v>1</v>
      </c>
      <c r="C45" s="16" t="s">
        <v>8</v>
      </c>
      <c r="D45" s="16" t="s">
        <v>21</v>
      </c>
      <c r="E45" s="16" t="s">
        <v>183</v>
      </c>
      <c r="F45" s="16"/>
      <c r="G45" s="16"/>
      <c r="H45" s="16"/>
      <c r="I45" s="17">
        <f>I46+I47</f>
        <v>366</v>
      </c>
      <c r="J45" s="17">
        <v>366</v>
      </c>
    </row>
    <row r="46" spans="1:10" ht="30" x14ac:dyDescent="0.25">
      <c r="A46" s="18" t="s">
        <v>216</v>
      </c>
      <c r="B46" s="16" t="s">
        <v>1</v>
      </c>
      <c r="C46" s="16" t="s">
        <v>8</v>
      </c>
      <c r="D46" s="16" t="s">
        <v>21</v>
      </c>
      <c r="E46" s="16" t="s">
        <v>183</v>
      </c>
      <c r="F46" s="16" t="s">
        <v>217</v>
      </c>
      <c r="G46" s="16" t="s">
        <v>20</v>
      </c>
      <c r="H46" s="16" t="s">
        <v>21</v>
      </c>
      <c r="I46" s="17">
        <v>203</v>
      </c>
      <c r="J46" s="17">
        <v>203</v>
      </c>
    </row>
    <row r="47" spans="1:10" ht="75" x14ac:dyDescent="0.25">
      <c r="A47" s="18" t="s">
        <v>223</v>
      </c>
      <c r="B47" s="16" t="s">
        <v>1</v>
      </c>
      <c r="C47" s="16" t="s">
        <v>8</v>
      </c>
      <c r="D47" s="16" t="s">
        <v>21</v>
      </c>
      <c r="E47" s="16" t="s">
        <v>183</v>
      </c>
      <c r="F47" s="16" t="s">
        <v>200</v>
      </c>
      <c r="G47" s="16" t="s">
        <v>20</v>
      </c>
      <c r="H47" s="16" t="s">
        <v>21</v>
      </c>
      <c r="I47" s="17">
        <v>163</v>
      </c>
      <c r="J47" s="17">
        <v>163</v>
      </c>
    </row>
    <row r="48" spans="1:10" ht="60" x14ac:dyDescent="0.25">
      <c r="A48" s="18" t="s">
        <v>297</v>
      </c>
      <c r="B48" s="16" t="s">
        <v>1</v>
      </c>
      <c r="C48" s="16" t="s">
        <v>8</v>
      </c>
      <c r="D48" s="16" t="s">
        <v>25</v>
      </c>
      <c r="E48" s="16" t="s">
        <v>298</v>
      </c>
      <c r="F48" s="16"/>
      <c r="G48" s="16"/>
      <c r="H48" s="16"/>
      <c r="I48" s="17">
        <f>I49</f>
        <v>105.6</v>
      </c>
      <c r="J48" s="17">
        <v>105.6</v>
      </c>
    </row>
    <row r="49" spans="1:10" ht="30" x14ac:dyDescent="0.25">
      <c r="A49" s="18" t="s">
        <v>216</v>
      </c>
      <c r="B49" s="16" t="s">
        <v>1</v>
      </c>
      <c r="C49" s="16" t="s">
        <v>8</v>
      </c>
      <c r="D49" s="16" t="s">
        <v>25</v>
      </c>
      <c r="E49" s="16" t="s">
        <v>298</v>
      </c>
      <c r="F49" s="16" t="s">
        <v>217</v>
      </c>
      <c r="G49" s="16" t="s">
        <v>20</v>
      </c>
      <c r="H49" s="16" t="s">
        <v>21</v>
      </c>
      <c r="I49" s="17">
        <v>105.6</v>
      </c>
      <c r="J49" s="17">
        <v>105.6</v>
      </c>
    </row>
    <row r="50" spans="1:10" ht="75" x14ac:dyDescent="0.25">
      <c r="A50" s="18" t="s">
        <v>310</v>
      </c>
      <c r="B50" s="16" t="s">
        <v>1</v>
      </c>
      <c r="C50" s="16" t="s">
        <v>8</v>
      </c>
      <c r="D50" s="16" t="s">
        <v>27</v>
      </c>
      <c r="E50" s="16" t="s">
        <v>102</v>
      </c>
      <c r="F50" s="16"/>
      <c r="G50" s="16"/>
      <c r="H50" s="16"/>
      <c r="I50" s="17">
        <f>I51</f>
        <v>40.299999999999997</v>
      </c>
      <c r="J50" s="17">
        <v>40.299999999999997</v>
      </c>
    </row>
    <row r="51" spans="1:10" ht="30" x14ac:dyDescent="0.25">
      <c r="A51" s="18" t="s">
        <v>216</v>
      </c>
      <c r="B51" s="16" t="s">
        <v>1</v>
      </c>
      <c r="C51" s="16" t="s">
        <v>8</v>
      </c>
      <c r="D51" s="16" t="s">
        <v>27</v>
      </c>
      <c r="E51" s="16" t="s">
        <v>102</v>
      </c>
      <c r="F51" s="16" t="s">
        <v>217</v>
      </c>
      <c r="G51" s="16" t="s">
        <v>0</v>
      </c>
      <c r="H51" s="16" t="s">
        <v>7</v>
      </c>
      <c r="I51" s="17">
        <v>40.299999999999997</v>
      </c>
      <c r="J51" s="17">
        <v>40.299999999999997</v>
      </c>
    </row>
    <row r="52" spans="1:10" ht="45" x14ac:dyDescent="0.25">
      <c r="A52" s="15" t="s">
        <v>72</v>
      </c>
      <c r="B52" s="16" t="s">
        <v>1</v>
      </c>
      <c r="C52" s="16" t="s">
        <v>9</v>
      </c>
      <c r="D52" s="16" t="s">
        <v>52</v>
      </c>
      <c r="E52" s="16" t="s">
        <v>57</v>
      </c>
      <c r="F52" s="16"/>
      <c r="G52" s="16"/>
      <c r="H52" s="16" t="s">
        <v>10</v>
      </c>
      <c r="I52" s="17">
        <f>I53+I59</f>
        <v>7368</v>
      </c>
      <c r="J52" s="17">
        <v>7399.3</v>
      </c>
    </row>
    <row r="53" spans="1:10" ht="60" x14ac:dyDescent="0.25">
      <c r="A53" s="15" t="s">
        <v>119</v>
      </c>
      <c r="B53" s="16" t="s">
        <v>1</v>
      </c>
      <c r="C53" s="16" t="s">
        <v>9</v>
      </c>
      <c r="D53" s="16" t="s">
        <v>1</v>
      </c>
      <c r="E53" s="16" t="s">
        <v>57</v>
      </c>
      <c r="F53" s="16"/>
      <c r="G53" s="16"/>
      <c r="H53" s="16"/>
      <c r="I53" s="17">
        <f>I54</f>
        <v>6600</v>
      </c>
      <c r="J53" s="17">
        <v>6600</v>
      </c>
    </row>
    <row r="54" spans="1:10" ht="60" x14ac:dyDescent="0.25">
      <c r="A54" s="15" t="s">
        <v>54</v>
      </c>
      <c r="B54" s="16" t="s">
        <v>1</v>
      </c>
      <c r="C54" s="16" t="s">
        <v>9</v>
      </c>
      <c r="D54" s="16" t="s">
        <v>1</v>
      </c>
      <c r="E54" s="16" t="s">
        <v>55</v>
      </c>
      <c r="F54" s="16"/>
      <c r="G54" s="16"/>
      <c r="H54" s="16"/>
      <c r="I54" s="17">
        <f>SUM(I55:I58)</f>
        <v>6600</v>
      </c>
      <c r="J54" s="17">
        <v>6600</v>
      </c>
    </row>
    <row r="55" spans="1:10" ht="150" x14ac:dyDescent="0.25">
      <c r="A55" s="18" t="s">
        <v>221</v>
      </c>
      <c r="B55" s="16" t="s">
        <v>1</v>
      </c>
      <c r="C55" s="16" t="s">
        <v>9</v>
      </c>
      <c r="D55" s="16" t="s">
        <v>1</v>
      </c>
      <c r="E55" s="16" t="s">
        <v>55</v>
      </c>
      <c r="F55" s="16" t="s">
        <v>222</v>
      </c>
      <c r="G55" s="16" t="s">
        <v>0</v>
      </c>
      <c r="H55" s="16" t="s">
        <v>24</v>
      </c>
      <c r="I55" s="17">
        <v>2100</v>
      </c>
      <c r="J55" s="17">
        <v>2100</v>
      </c>
    </row>
    <row r="56" spans="1:10" ht="75" x14ac:dyDescent="0.25">
      <c r="A56" s="15" t="s">
        <v>71</v>
      </c>
      <c r="B56" s="16" t="s">
        <v>1</v>
      </c>
      <c r="C56" s="16" t="s">
        <v>9</v>
      </c>
      <c r="D56" s="16" t="s">
        <v>1</v>
      </c>
      <c r="E56" s="16" t="s">
        <v>55</v>
      </c>
      <c r="F56" s="16" t="s">
        <v>5</v>
      </c>
      <c r="G56" s="16" t="s">
        <v>0</v>
      </c>
      <c r="H56" s="16" t="s">
        <v>24</v>
      </c>
      <c r="I56" s="17">
        <v>98</v>
      </c>
      <c r="J56" s="17">
        <v>98</v>
      </c>
    </row>
    <row r="57" spans="1:10" ht="75" x14ac:dyDescent="0.25">
      <c r="A57" s="18" t="s">
        <v>223</v>
      </c>
      <c r="B57" s="16" t="s">
        <v>1</v>
      </c>
      <c r="C57" s="16" t="s">
        <v>9</v>
      </c>
      <c r="D57" s="16" t="s">
        <v>1</v>
      </c>
      <c r="E57" s="16" t="s">
        <v>55</v>
      </c>
      <c r="F57" s="16" t="s">
        <v>200</v>
      </c>
      <c r="G57" s="16" t="s">
        <v>0</v>
      </c>
      <c r="H57" s="16" t="s">
        <v>24</v>
      </c>
      <c r="I57" s="17">
        <v>4400</v>
      </c>
      <c r="J57" s="17">
        <v>4400</v>
      </c>
    </row>
    <row r="58" spans="1:10" ht="30" x14ac:dyDescent="0.25">
      <c r="A58" s="15" t="s">
        <v>92</v>
      </c>
      <c r="B58" s="16" t="s">
        <v>1</v>
      </c>
      <c r="C58" s="16" t="s">
        <v>9</v>
      </c>
      <c r="D58" s="16" t="s">
        <v>1</v>
      </c>
      <c r="E58" s="16" t="s">
        <v>55</v>
      </c>
      <c r="F58" s="16" t="s">
        <v>220</v>
      </c>
      <c r="G58" s="16" t="s">
        <v>0</v>
      </c>
      <c r="H58" s="16" t="s">
        <v>24</v>
      </c>
      <c r="I58" s="17">
        <v>2</v>
      </c>
      <c r="J58" s="17">
        <v>2</v>
      </c>
    </row>
    <row r="59" spans="1:10" ht="90" x14ac:dyDescent="0.25">
      <c r="A59" s="15" t="s">
        <v>59</v>
      </c>
      <c r="B59" s="16" t="s">
        <v>1</v>
      </c>
      <c r="C59" s="16" t="s">
        <v>9</v>
      </c>
      <c r="D59" s="16" t="s">
        <v>7</v>
      </c>
      <c r="E59" s="16" t="s">
        <v>57</v>
      </c>
      <c r="F59" s="16"/>
      <c r="G59" s="16"/>
      <c r="H59" s="16"/>
      <c r="I59" s="17">
        <f>I60</f>
        <v>768</v>
      </c>
      <c r="J59" s="17">
        <v>799.30000000000007</v>
      </c>
    </row>
    <row r="60" spans="1:10" ht="120" x14ac:dyDescent="0.25">
      <c r="A60" s="15" t="s">
        <v>288</v>
      </c>
      <c r="B60" s="16" t="s">
        <v>1</v>
      </c>
      <c r="C60" s="16" t="s">
        <v>9</v>
      </c>
      <c r="D60" s="16" t="s">
        <v>7</v>
      </c>
      <c r="E60" s="16" t="s">
        <v>70</v>
      </c>
      <c r="F60" s="16"/>
      <c r="G60" s="16"/>
      <c r="H60" s="16"/>
      <c r="I60" s="17">
        <f>I61+I62+I63</f>
        <v>768</v>
      </c>
      <c r="J60" s="17">
        <v>799.30000000000007</v>
      </c>
    </row>
    <row r="61" spans="1:10" ht="150" x14ac:dyDescent="0.25">
      <c r="A61" s="18" t="s">
        <v>221</v>
      </c>
      <c r="B61" s="16" t="s">
        <v>1</v>
      </c>
      <c r="C61" s="16" t="s">
        <v>9</v>
      </c>
      <c r="D61" s="16" t="s">
        <v>7</v>
      </c>
      <c r="E61" s="16" t="s">
        <v>70</v>
      </c>
      <c r="F61" s="16" t="s">
        <v>222</v>
      </c>
      <c r="G61" s="16" t="s">
        <v>0</v>
      </c>
      <c r="H61" s="16" t="s">
        <v>24</v>
      </c>
      <c r="I61" s="17">
        <v>195.3</v>
      </c>
      <c r="J61" s="17">
        <v>195.3</v>
      </c>
    </row>
    <row r="62" spans="1:10" ht="30" x14ac:dyDescent="0.25">
      <c r="A62" s="18" t="s">
        <v>216</v>
      </c>
      <c r="B62" s="16" t="s">
        <v>1</v>
      </c>
      <c r="C62" s="16" t="s">
        <v>9</v>
      </c>
      <c r="D62" s="16" t="s">
        <v>7</v>
      </c>
      <c r="E62" s="16" t="s">
        <v>70</v>
      </c>
      <c r="F62" s="16" t="s">
        <v>217</v>
      </c>
      <c r="G62" s="16" t="s">
        <v>0</v>
      </c>
      <c r="H62" s="16" t="s">
        <v>24</v>
      </c>
      <c r="I62" s="17">
        <v>52.4</v>
      </c>
      <c r="J62" s="17">
        <v>52.4</v>
      </c>
    </row>
    <row r="63" spans="1:10" ht="75" x14ac:dyDescent="0.25">
      <c r="A63" s="18" t="s">
        <v>223</v>
      </c>
      <c r="B63" s="16" t="s">
        <v>1</v>
      </c>
      <c r="C63" s="16" t="s">
        <v>9</v>
      </c>
      <c r="D63" s="16" t="s">
        <v>7</v>
      </c>
      <c r="E63" s="16" t="s">
        <v>70</v>
      </c>
      <c r="F63" s="16" t="s">
        <v>200</v>
      </c>
      <c r="G63" s="16" t="s">
        <v>0</v>
      </c>
      <c r="H63" s="16" t="s">
        <v>24</v>
      </c>
      <c r="I63" s="17">
        <v>520.29999999999995</v>
      </c>
      <c r="J63" s="17">
        <v>551.6</v>
      </c>
    </row>
    <row r="64" spans="1:10" ht="60" x14ac:dyDescent="0.25">
      <c r="A64" s="15" t="s">
        <v>73</v>
      </c>
      <c r="B64" s="16" t="s">
        <v>1</v>
      </c>
      <c r="C64" s="16" t="s">
        <v>17</v>
      </c>
      <c r="D64" s="16" t="s">
        <v>52</v>
      </c>
      <c r="E64" s="16" t="s">
        <v>57</v>
      </c>
      <c r="F64" s="16"/>
      <c r="G64" s="16"/>
      <c r="H64" s="16"/>
      <c r="I64" s="17">
        <f>I65+I68</f>
        <v>375.5</v>
      </c>
      <c r="J64" s="17">
        <v>373.7</v>
      </c>
    </row>
    <row r="65" spans="1:10" ht="45" x14ac:dyDescent="0.25">
      <c r="A65" s="15" t="s">
        <v>61</v>
      </c>
      <c r="B65" s="16" t="s">
        <v>1</v>
      </c>
      <c r="C65" s="16" t="s">
        <v>17</v>
      </c>
      <c r="D65" s="16" t="s">
        <v>1</v>
      </c>
      <c r="E65" s="16" t="s">
        <v>57</v>
      </c>
      <c r="F65" s="16"/>
      <c r="G65" s="16"/>
      <c r="H65" s="16"/>
      <c r="I65" s="17">
        <f>I66</f>
        <v>336</v>
      </c>
      <c r="J65" s="17">
        <v>373.7</v>
      </c>
    </row>
    <row r="66" spans="1:10" ht="60" x14ac:dyDescent="0.25">
      <c r="A66" s="15" t="s">
        <v>228</v>
      </c>
      <c r="B66" s="16" t="s">
        <v>1</v>
      </c>
      <c r="C66" s="16" t="s">
        <v>17</v>
      </c>
      <c r="D66" s="16" t="s">
        <v>1</v>
      </c>
      <c r="E66" s="16" t="s">
        <v>278</v>
      </c>
      <c r="F66" s="16"/>
      <c r="G66" s="16"/>
      <c r="H66" s="16"/>
      <c r="I66" s="17">
        <f>I67</f>
        <v>336</v>
      </c>
      <c r="J66" s="17">
        <v>336</v>
      </c>
    </row>
    <row r="67" spans="1:10" ht="45" x14ac:dyDescent="0.25">
      <c r="A67" s="18" t="s">
        <v>4</v>
      </c>
      <c r="B67" s="16" t="s">
        <v>1</v>
      </c>
      <c r="C67" s="16" t="s">
        <v>17</v>
      </c>
      <c r="D67" s="16" t="s">
        <v>1</v>
      </c>
      <c r="E67" s="16" t="s">
        <v>278</v>
      </c>
      <c r="F67" s="16" t="s">
        <v>5</v>
      </c>
      <c r="G67" s="16" t="s">
        <v>0</v>
      </c>
      <c r="H67" s="16" t="s">
        <v>0</v>
      </c>
      <c r="I67" s="17">
        <v>336</v>
      </c>
      <c r="J67" s="17">
        <v>336</v>
      </c>
    </row>
    <row r="68" spans="1:10" ht="105" x14ac:dyDescent="0.25">
      <c r="A68" s="15" t="s">
        <v>291</v>
      </c>
      <c r="B68" s="16" t="s">
        <v>1</v>
      </c>
      <c r="C68" s="16" t="s">
        <v>17</v>
      </c>
      <c r="D68" s="16" t="s">
        <v>1</v>
      </c>
      <c r="E68" s="16" t="s">
        <v>76</v>
      </c>
      <c r="F68" s="16"/>
      <c r="G68" s="16"/>
      <c r="H68" s="16"/>
      <c r="I68" s="17">
        <f>I69</f>
        <v>39.5</v>
      </c>
      <c r="J68" s="17">
        <v>37.700000000000003</v>
      </c>
    </row>
    <row r="69" spans="1:10" ht="75" x14ac:dyDescent="0.25">
      <c r="A69" s="18" t="s">
        <v>223</v>
      </c>
      <c r="B69" s="16" t="s">
        <v>1</v>
      </c>
      <c r="C69" s="16" t="s">
        <v>17</v>
      </c>
      <c r="D69" s="16" t="s">
        <v>1</v>
      </c>
      <c r="E69" s="16" t="s">
        <v>76</v>
      </c>
      <c r="F69" s="16" t="s">
        <v>222</v>
      </c>
      <c r="G69" s="16" t="s">
        <v>21</v>
      </c>
      <c r="H69" s="16" t="s">
        <v>1</v>
      </c>
      <c r="I69" s="17">
        <v>39.5</v>
      </c>
      <c r="J69" s="17">
        <v>37.700000000000003</v>
      </c>
    </row>
    <row r="70" spans="1:10" ht="90" x14ac:dyDescent="0.25">
      <c r="A70" s="15" t="s">
        <v>62</v>
      </c>
      <c r="B70" s="16" t="s">
        <v>1</v>
      </c>
      <c r="C70" s="16" t="s">
        <v>18</v>
      </c>
      <c r="D70" s="16" t="s">
        <v>52</v>
      </c>
      <c r="E70" s="16" t="s">
        <v>57</v>
      </c>
      <c r="F70" s="16"/>
      <c r="G70" s="16"/>
      <c r="H70" s="16"/>
      <c r="I70" s="17">
        <f>I71</f>
        <v>20</v>
      </c>
      <c r="J70" s="17">
        <v>20</v>
      </c>
    </row>
    <row r="71" spans="1:10" ht="60" x14ac:dyDescent="0.25">
      <c r="A71" s="15" t="s">
        <v>65</v>
      </c>
      <c r="B71" s="16" t="s">
        <v>1</v>
      </c>
      <c r="C71" s="16" t="s">
        <v>18</v>
      </c>
      <c r="D71" s="16" t="s">
        <v>1</v>
      </c>
      <c r="E71" s="16" t="s">
        <v>57</v>
      </c>
      <c r="F71" s="16"/>
      <c r="G71" s="16"/>
      <c r="H71" s="16"/>
      <c r="I71" s="17">
        <f>I72</f>
        <v>20</v>
      </c>
      <c r="J71" s="17">
        <v>20</v>
      </c>
    </row>
    <row r="72" spans="1:10" ht="45" x14ac:dyDescent="0.25">
      <c r="A72" s="18" t="s">
        <v>4</v>
      </c>
      <c r="B72" s="16" t="s">
        <v>1</v>
      </c>
      <c r="C72" s="16" t="s">
        <v>18</v>
      </c>
      <c r="D72" s="16" t="s">
        <v>1</v>
      </c>
      <c r="E72" s="16" t="s">
        <v>66</v>
      </c>
      <c r="F72" s="16" t="s">
        <v>5</v>
      </c>
      <c r="G72" s="16" t="s">
        <v>0</v>
      </c>
      <c r="H72" s="16" t="s">
        <v>0</v>
      </c>
      <c r="I72" s="17">
        <v>20</v>
      </c>
      <c r="J72" s="17">
        <v>320</v>
      </c>
    </row>
    <row r="73" spans="1:10" ht="45" x14ac:dyDescent="0.25">
      <c r="A73" s="15" t="s">
        <v>64</v>
      </c>
      <c r="B73" s="16" t="s">
        <v>1</v>
      </c>
      <c r="C73" s="16" t="s">
        <v>19</v>
      </c>
      <c r="D73" s="16" t="s">
        <v>52</v>
      </c>
      <c r="E73" s="16" t="s">
        <v>57</v>
      </c>
      <c r="F73" s="16"/>
      <c r="G73" s="16"/>
      <c r="H73" s="16"/>
      <c r="I73" s="17">
        <f>I74</f>
        <v>5150</v>
      </c>
      <c r="J73" s="17">
        <v>5150</v>
      </c>
    </row>
    <row r="74" spans="1:10" ht="60" x14ac:dyDescent="0.25">
      <c r="A74" s="15" t="s">
        <v>77</v>
      </c>
      <c r="B74" s="16" t="s">
        <v>1</v>
      </c>
      <c r="C74" s="16" t="s">
        <v>19</v>
      </c>
      <c r="D74" s="16" t="s">
        <v>1</v>
      </c>
      <c r="E74" s="16" t="s">
        <v>57</v>
      </c>
      <c r="F74" s="16"/>
      <c r="G74" s="16"/>
      <c r="H74" s="16"/>
      <c r="I74" s="17">
        <f>I75+I77</f>
        <v>5150</v>
      </c>
      <c r="J74" s="17">
        <v>5150</v>
      </c>
    </row>
    <row r="75" spans="1:10" ht="60" x14ac:dyDescent="0.25">
      <c r="A75" s="15" t="s">
        <v>116</v>
      </c>
      <c r="B75" s="16" t="s">
        <v>1</v>
      </c>
      <c r="C75" s="16" t="s">
        <v>19</v>
      </c>
      <c r="D75" s="16" t="s">
        <v>1</v>
      </c>
      <c r="E75" s="16" t="s">
        <v>99</v>
      </c>
      <c r="F75" s="16"/>
      <c r="G75" s="16"/>
      <c r="H75" s="16"/>
      <c r="I75" s="17">
        <f>I76</f>
        <v>4724.6000000000004</v>
      </c>
      <c r="J75" s="17">
        <v>4724.6000000000004</v>
      </c>
    </row>
    <row r="76" spans="1:10" ht="150" x14ac:dyDescent="0.25">
      <c r="A76" s="18" t="s">
        <v>221</v>
      </c>
      <c r="B76" s="16" t="s">
        <v>1</v>
      </c>
      <c r="C76" s="16" t="s">
        <v>19</v>
      </c>
      <c r="D76" s="16" t="s">
        <v>1</v>
      </c>
      <c r="E76" s="16" t="s">
        <v>99</v>
      </c>
      <c r="F76" s="16" t="s">
        <v>222</v>
      </c>
      <c r="G76" s="16" t="s">
        <v>0</v>
      </c>
      <c r="H76" s="16" t="s">
        <v>11</v>
      </c>
      <c r="I76" s="17">
        <v>4724.6000000000004</v>
      </c>
      <c r="J76" s="17">
        <v>4724.6000000000004</v>
      </c>
    </row>
    <row r="77" spans="1:10" ht="45" x14ac:dyDescent="0.25">
      <c r="A77" s="15" t="s">
        <v>63</v>
      </c>
      <c r="B77" s="16" t="s">
        <v>1</v>
      </c>
      <c r="C77" s="16" t="s">
        <v>19</v>
      </c>
      <c r="D77" s="16" t="s">
        <v>1</v>
      </c>
      <c r="E77" s="16" t="s">
        <v>67</v>
      </c>
      <c r="F77" s="16"/>
      <c r="G77" s="16"/>
      <c r="H77" s="16"/>
      <c r="I77" s="17">
        <f>I78+I79</f>
        <v>425.4</v>
      </c>
      <c r="J77" s="17">
        <v>425.4</v>
      </c>
    </row>
    <row r="78" spans="1:10" ht="45" x14ac:dyDescent="0.25">
      <c r="A78" s="18" t="s">
        <v>4</v>
      </c>
      <c r="B78" s="16" t="s">
        <v>1</v>
      </c>
      <c r="C78" s="16" t="s">
        <v>19</v>
      </c>
      <c r="D78" s="16" t="s">
        <v>1</v>
      </c>
      <c r="E78" s="16" t="s">
        <v>67</v>
      </c>
      <c r="F78" s="16" t="s">
        <v>5</v>
      </c>
      <c r="G78" s="16" t="s">
        <v>0</v>
      </c>
      <c r="H78" s="16" t="s">
        <v>11</v>
      </c>
      <c r="I78" s="17">
        <v>421.4</v>
      </c>
      <c r="J78" s="17">
        <v>421.4</v>
      </c>
    </row>
    <row r="79" spans="1:10" ht="30" x14ac:dyDescent="0.25">
      <c r="A79" s="18" t="s">
        <v>6</v>
      </c>
      <c r="B79" s="16" t="s">
        <v>1</v>
      </c>
      <c r="C79" s="16" t="s">
        <v>19</v>
      </c>
      <c r="D79" s="16" t="s">
        <v>1</v>
      </c>
      <c r="E79" s="16" t="s">
        <v>67</v>
      </c>
      <c r="F79" s="16" t="s">
        <v>220</v>
      </c>
      <c r="G79" s="16" t="s">
        <v>0</v>
      </c>
      <c r="H79" s="16" t="s">
        <v>11</v>
      </c>
      <c r="I79" s="17">
        <v>4</v>
      </c>
      <c r="J79" s="17">
        <v>4</v>
      </c>
    </row>
    <row r="80" spans="1:10" ht="75" x14ac:dyDescent="0.25">
      <c r="A80" s="15" t="s">
        <v>117</v>
      </c>
      <c r="B80" s="16" t="s">
        <v>1</v>
      </c>
      <c r="C80" s="16" t="s">
        <v>49</v>
      </c>
      <c r="D80" s="16" t="s">
        <v>52</v>
      </c>
      <c r="E80" s="16" t="s">
        <v>57</v>
      </c>
      <c r="F80" s="16"/>
      <c r="G80" s="16"/>
      <c r="H80" s="16"/>
      <c r="I80" s="17">
        <f>I81</f>
        <v>100</v>
      </c>
      <c r="J80" s="17">
        <v>100</v>
      </c>
    </row>
    <row r="81" spans="1:10" ht="105" x14ac:dyDescent="0.25">
      <c r="A81" s="15" t="s">
        <v>118</v>
      </c>
      <c r="B81" s="16" t="s">
        <v>1</v>
      </c>
      <c r="C81" s="16" t="s">
        <v>49</v>
      </c>
      <c r="D81" s="16" t="s">
        <v>1</v>
      </c>
      <c r="E81" s="16" t="s">
        <v>57</v>
      </c>
      <c r="F81" s="16"/>
      <c r="G81" s="16"/>
      <c r="H81" s="16"/>
      <c r="I81" s="17">
        <f>I82</f>
        <v>100</v>
      </c>
      <c r="J81" s="17">
        <v>100</v>
      </c>
    </row>
    <row r="82" spans="1:10" ht="45" x14ac:dyDescent="0.25">
      <c r="A82" s="18" t="s">
        <v>4</v>
      </c>
      <c r="B82" s="16" t="s">
        <v>1</v>
      </c>
      <c r="C82" s="16" t="s">
        <v>49</v>
      </c>
      <c r="D82" s="16" t="s">
        <v>1</v>
      </c>
      <c r="E82" s="16" t="s">
        <v>55</v>
      </c>
      <c r="F82" s="16" t="s">
        <v>5</v>
      </c>
      <c r="G82" s="16" t="s">
        <v>0</v>
      </c>
      <c r="H82" s="16" t="s">
        <v>7</v>
      </c>
      <c r="I82" s="17">
        <v>100</v>
      </c>
      <c r="J82" s="17">
        <v>100</v>
      </c>
    </row>
    <row r="83" spans="1:10" ht="165" x14ac:dyDescent="0.25">
      <c r="A83" s="18" t="s">
        <v>321</v>
      </c>
      <c r="B83" s="16" t="s">
        <v>1</v>
      </c>
      <c r="C83" s="16" t="s">
        <v>51</v>
      </c>
      <c r="D83" s="16" t="s">
        <v>299</v>
      </c>
      <c r="E83" s="16" t="s">
        <v>300</v>
      </c>
      <c r="F83" s="16"/>
      <c r="G83" s="16"/>
      <c r="H83" s="16"/>
      <c r="I83" s="4">
        <f>I84</f>
        <v>0</v>
      </c>
      <c r="J83" s="4">
        <v>5025.2</v>
      </c>
    </row>
    <row r="84" spans="1:10" ht="45" x14ac:dyDescent="0.25">
      <c r="A84" s="18" t="s">
        <v>4</v>
      </c>
      <c r="B84" s="16" t="s">
        <v>1</v>
      </c>
      <c r="C84" s="16" t="s">
        <v>51</v>
      </c>
      <c r="D84" s="16" t="s">
        <v>299</v>
      </c>
      <c r="E84" s="16" t="s">
        <v>300</v>
      </c>
      <c r="F84" s="16" t="s">
        <v>5</v>
      </c>
      <c r="G84" s="16" t="s">
        <v>0</v>
      </c>
      <c r="H84" s="16" t="s">
        <v>7</v>
      </c>
      <c r="I84" s="4">
        <v>0</v>
      </c>
      <c r="J84" s="4">
        <v>5025.2</v>
      </c>
    </row>
    <row r="85" spans="1:10" ht="94.5" x14ac:dyDescent="0.25">
      <c r="A85" s="12" t="s">
        <v>38</v>
      </c>
      <c r="B85" s="13" t="s">
        <v>7</v>
      </c>
      <c r="C85" s="13" t="s">
        <v>2</v>
      </c>
      <c r="D85" s="13" t="s">
        <v>52</v>
      </c>
      <c r="E85" s="13" t="s">
        <v>57</v>
      </c>
      <c r="F85" s="13"/>
      <c r="G85" s="13"/>
      <c r="H85" s="13"/>
      <c r="I85" s="14">
        <f>I86+I93+I100+I107</f>
        <v>41723.399999999994</v>
      </c>
      <c r="J85" s="14">
        <v>42658.399999999994</v>
      </c>
    </row>
    <row r="86" spans="1:10" ht="45" x14ac:dyDescent="0.25">
      <c r="A86" s="15" t="s">
        <v>81</v>
      </c>
      <c r="B86" s="16" t="s">
        <v>7</v>
      </c>
      <c r="C86" s="16" t="s">
        <v>17</v>
      </c>
      <c r="D86" s="16" t="s">
        <v>52</v>
      </c>
      <c r="E86" s="16" t="s">
        <v>57</v>
      </c>
      <c r="F86" s="16"/>
      <c r="G86" s="16"/>
      <c r="H86" s="16"/>
      <c r="I86" s="17">
        <f>I87+I90</f>
        <v>6600</v>
      </c>
      <c r="J86" s="17">
        <v>6600</v>
      </c>
    </row>
    <row r="87" spans="1:10" ht="75" x14ac:dyDescent="0.25">
      <c r="A87" s="15" t="s">
        <v>167</v>
      </c>
      <c r="B87" s="16" t="s">
        <v>7</v>
      </c>
      <c r="C87" s="16" t="s">
        <v>17</v>
      </c>
      <c r="D87" s="16" t="s">
        <v>1</v>
      </c>
      <c r="E87" s="16" t="s">
        <v>57</v>
      </c>
      <c r="F87" s="16"/>
      <c r="G87" s="16"/>
      <c r="H87" s="16"/>
      <c r="I87" s="17">
        <f>I88</f>
        <v>6000</v>
      </c>
      <c r="J87" s="17">
        <v>6000</v>
      </c>
    </row>
    <row r="88" spans="1:10" ht="60" x14ac:dyDescent="0.25">
      <c r="A88" s="15" t="s">
        <v>54</v>
      </c>
      <c r="B88" s="16" t="s">
        <v>7</v>
      </c>
      <c r="C88" s="16" t="s">
        <v>17</v>
      </c>
      <c r="D88" s="16" t="s">
        <v>1</v>
      </c>
      <c r="E88" s="16" t="s">
        <v>55</v>
      </c>
      <c r="F88" s="16"/>
      <c r="G88" s="16"/>
      <c r="H88" s="16"/>
      <c r="I88" s="17">
        <f>I89</f>
        <v>6000</v>
      </c>
      <c r="J88" s="17">
        <v>6000</v>
      </c>
    </row>
    <row r="89" spans="1:10" ht="75" x14ac:dyDescent="0.25">
      <c r="A89" s="18" t="s">
        <v>223</v>
      </c>
      <c r="B89" s="16" t="s">
        <v>7</v>
      </c>
      <c r="C89" s="16" t="s">
        <v>17</v>
      </c>
      <c r="D89" s="16" t="s">
        <v>1</v>
      </c>
      <c r="E89" s="16" t="s">
        <v>55</v>
      </c>
      <c r="F89" s="16" t="s">
        <v>200</v>
      </c>
      <c r="G89" s="16" t="s">
        <v>0</v>
      </c>
      <c r="H89" s="16" t="s">
        <v>24</v>
      </c>
      <c r="I89" s="17">
        <v>6000</v>
      </c>
      <c r="J89" s="17">
        <v>6000</v>
      </c>
    </row>
    <row r="90" spans="1:10" ht="90" x14ac:dyDescent="0.25">
      <c r="A90" s="15" t="s">
        <v>59</v>
      </c>
      <c r="B90" s="16" t="s">
        <v>7</v>
      </c>
      <c r="C90" s="16" t="s">
        <v>17</v>
      </c>
      <c r="D90" s="16" t="s">
        <v>7</v>
      </c>
      <c r="E90" s="16" t="s">
        <v>57</v>
      </c>
      <c r="F90" s="16"/>
      <c r="G90" s="16"/>
      <c r="H90" s="16"/>
      <c r="I90" s="17">
        <f>I91</f>
        <v>600</v>
      </c>
      <c r="J90" s="17">
        <v>600</v>
      </c>
    </row>
    <row r="91" spans="1:10" ht="120" x14ac:dyDescent="0.25">
      <c r="A91" s="15" t="s">
        <v>288</v>
      </c>
      <c r="B91" s="16" t="s">
        <v>7</v>
      </c>
      <c r="C91" s="16" t="s">
        <v>17</v>
      </c>
      <c r="D91" s="16" t="s">
        <v>7</v>
      </c>
      <c r="E91" s="16" t="s">
        <v>70</v>
      </c>
      <c r="F91" s="16"/>
      <c r="G91" s="16"/>
      <c r="H91" s="16"/>
      <c r="I91" s="17">
        <f>I92</f>
        <v>600</v>
      </c>
      <c r="J91" s="17">
        <v>600</v>
      </c>
    </row>
    <row r="92" spans="1:10" ht="75" x14ac:dyDescent="0.25">
      <c r="A92" s="18" t="s">
        <v>223</v>
      </c>
      <c r="B92" s="16" t="s">
        <v>7</v>
      </c>
      <c r="C92" s="16" t="s">
        <v>17</v>
      </c>
      <c r="D92" s="16" t="s">
        <v>7</v>
      </c>
      <c r="E92" s="16" t="s">
        <v>70</v>
      </c>
      <c r="F92" s="16" t="s">
        <v>200</v>
      </c>
      <c r="G92" s="16" t="s">
        <v>0</v>
      </c>
      <c r="H92" s="16" t="s">
        <v>24</v>
      </c>
      <c r="I92" s="17">
        <v>600</v>
      </c>
      <c r="J92" s="17">
        <v>600</v>
      </c>
    </row>
    <row r="93" spans="1:10" ht="75" x14ac:dyDescent="0.25">
      <c r="A93" s="15" t="s">
        <v>82</v>
      </c>
      <c r="B93" s="16" t="s">
        <v>7</v>
      </c>
      <c r="C93" s="16" t="s">
        <v>19</v>
      </c>
      <c r="D93" s="16" t="s">
        <v>52</v>
      </c>
      <c r="E93" s="16" t="s">
        <v>57</v>
      </c>
      <c r="F93" s="16"/>
      <c r="G93" s="16"/>
      <c r="H93" s="16"/>
      <c r="I93" s="17">
        <f>I94+I97</f>
        <v>5042.5</v>
      </c>
      <c r="J93" s="17">
        <v>5157.5</v>
      </c>
    </row>
    <row r="94" spans="1:10" ht="75" x14ac:dyDescent="0.25">
      <c r="A94" s="15" t="s">
        <v>78</v>
      </c>
      <c r="B94" s="16" t="s">
        <v>7</v>
      </c>
      <c r="C94" s="16" t="s">
        <v>19</v>
      </c>
      <c r="D94" s="16" t="s">
        <v>1</v>
      </c>
      <c r="E94" s="16" t="s">
        <v>57</v>
      </c>
      <c r="F94" s="16"/>
      <c r="G94" s="16"/>
      <c r="H94" s="16"/>
      <c r="I94" s="17">
        <f>I95</f>
        <v>3872</v>
      </c>
      <c r="J94" s="17">
        <v>3946</v>
      </c>
    </row>
    <row r="95" spans="1:10" ht="60" x14ac:dyDescent="0.25">
      <c r="A95" s="15" t="s">
        <v>54</v>
      </c>
      <c r="B95" s="16" t="s">
        <v>7</v>
      </c>
      <c r="C95" s="16" t="s">
        <v>19</v>
      </c>
      <c r="D95" s="16" t="s">
        <v>1</v>
      </c>
      <c r="E95" s="16" t="s">
        <v>55</v>
      </c>
      <c r="F95" s="16"/>
      <c r="G95" s="16"/>
      <c r="H95" s="16"/>
      <c r="I95" s="17">
        <f>I96</f>
        <v>3872</v>
      </c>
      <c r="J95" s="17">
        <v>3946</v>
      </c>
    </row>
    <row r="96" spans="1:10" ht="75" x14ac:dyDescent="0.25">
      <c r="A96" s="18" t="s">
        <v>223</v>
      </c>
      <c r="B96" s="16" t="s">
        <v>7</v>
      </c>
      <c r="C96" s="16" t="s">
        <v>19</v>
      </c>
      <c r="D96" s="16" t="s">
        <v>1</v>
      </c>
      <c r="E96" s="16" t="s">
        <v>55</v>
      </c>
      <c r="F96" s="16" t="s">
        <v>200</v>
      </c>
      <c r="G96" s="16" t="s">
        <v>22</v>
      </c>
      <c r="H96" s="16" t="s">
        <v>1</v>
      </c>
      <c r="I96" s="17">
        <v>3872</v>
      </c>
      <c r="J96" s="17">
        <v>3946</v>
      </c>
    </row>
    <row r="97" spans="1:10" ht="75" x14ac:dyDescent="0.25">
      <c r="A97" s="15" t="s">
        <v>172</v>
      </c>
      <c r="B97" s="16" t="s">
        <v>7</v>
      </c>
      <c r="C97" s="16" t="s">
        <v>19</v>
      </c>
      <c r="D97" s="16" t="s">
        <v>7</v>
      </c>
      <c r="E97" s="16" t="s">
        <v>57</v>
      </c>
      <c r="F97" s="16"/>
      <c r="G97" s="16"/>
      <c r="H97" s="16"/>
      <c r="I97" s="17">
        <f>I98</f>
        <v>1170.5</v>
      </c>
      <c r="J97" s="17">
        <v>1211.5</v>
      </c>
    </row>
    <row r="98" spans="1:10" ht="285" x14ac:dyDescent="0.25">
      <c r="A98" s="15" t="s">
        <v>292</v>
      </c>
      <c r="B98" s="16" t="s">
        <v>7</v>
      </c>
      <c r="C98" s="16" t="s">
        <v>19</v>
      </c>
      <c r="D98" s="16" t="s">
        <v>7</v>
      </c>
      <c r="E98" s="16" t="s">
        <v>86</v>
      </c>
      <c r="F98" s="16"/>
      <c r="G98" s="16"/>
      <c r="H98" s="16"/>
      <c r="I98" s="17">
        <f>I99</f>
        <v>1170.5</v>
      </c>
      <c r="J98" s="17">
        <v>1211.5</v>
      </c>
    </row>
    <row r="99" spans="1:10" ht="75" x14ac:dyDescent="0.25">
      <c r="A99" s="18" t="s">
        <v>223</v>
      </c>
      <c r="B99" s="16" t="s">
        <v>7</v>
      </c>
      <c r="C99" s="16" t="s">
        <v>19</v>
      </c>
      <c r="D99" s="16" t="s">
        <v>7</v>
      </c>
      <c r="E99" s="16" t="s">
        <v>86</v>
      </c>
      <c r="F99" s="16" t="s">
        <v>200</v>
      </c>
      <c r="G99" s="16" t="s">
        <v>22</v>
      </c>
      <c r="H99" s="16" t="s">
        <v>1</v>
      </c>
      <c r="I99" s="17">
        <v>1170.5</v>
      </c>
      <c r="J99" s="17">
        <v>1211.5</v>
      </c>
    </row>
    <row r="100" spans="1:10" ht="45" x14ac:dyDescent="0.25">
      <c r="A100" s="18" t="s">
        <v>259</v>
      </c>
      <c r="B100" s="16" t="s">
        <v>7</v>
      </c>
      <c r="C100" s="16" t="s">
        <v>49</v>
      </c>
      <c r="D100" s="16" t="s">
        <v>52</v>
      </c>
      <c r="E100" s="16" t="s">
        <v>57</v>
      </c>
      <c r="F100" s="16"/>
      <c r="G100" s="16"/>
      <c r="H100" s="16"/>
      <c r="I100" s="17">
        <f>I101+I104</f>
        <v>26355.899999999998</v>
      </c>
      <c r="J100" s="17">
        <v>27162.899999999998</v>
      </c>
    </row>
    <row r="101" spans="1:10" ht="75" x14ac:dyDescent="0.25">
      <c r="A101" s="18" t="s">
        <v>78</v>
      </c>
      <c r="B101" s="16" t="s">
        <v>7</v>
      </c>
      <c r="C101" s="16" t="s">
        <v>49</v>
      </c>
      <c r="D101" s="16" t="s">
        <v>1</v>
      </c>
      <c r="E101" s="16" t="s">
        <v>57</v>
      </c>
      <c r="F101" s="16"/>
      <c r="G101" s="16"/>
      <c r="H101" s="16"/>
      <c r="I101" s="17">
        <f>I102</f>
        <v>7494.8</v>
      </c>
      <c r="J101" s="17">
        <v>7494.8</v>
      </c>
    </row>
    <row r="102" spans="1:10" ht="60" x14ac:dyDescent="0.25">
      <c r="A102" s="15" t="s">
        <v>54</v>
      </c>
      <c r="B102" s="16" t="s">
        <v>7</v>
      </c>
      <c r="C102" s="16" t="s">
        <v>49</v>
      </c>
      <c r="D102" s="16" t="s">
        <v>1</v>
      </c>
      <c r="E102" s="16" t="s">
        <v>55</v>
      </c>
      <c r="F102" s="16"/>
      <c r="G102" s="16"/>
      <c r="H102" s="16"/>
      <c r="I102" s="17">
        <f>I103</f>
        <v>7494.8</v>
      </c>
      <c r="J102" s="17">
        <v>7494.8</v>
      </c>
    </row>
    <row r="103" spans="1:10" ht="75" x14ac:dyDescent="0.25">
      <c r="A103" s="18" t="s">
        <v>223</v>
      </c>
      <c r="B103" s="16" t="s">
        <v>7</v>
      </c>
      <c r="C103" s="16" t="s">
        <v>49</v>
      </c>
      <c r="D103" s="16" t="s">
        <v>1</v>
      </c>
      <c r="E103" s="16" t="s">
        <v>55</v>
      </c>
      <c r="F103" s="16" t="s">
        <v>200</v>
      </c>
      <c r="G103" s="16" t="s">
        <v>22</v>
      </c>
      <c r="H103" s="16" t="s">
        <v>1</v>
      </c>
      <c r="I103" s="17">
        <v>7494.8</v>
      </c>
      <c r="J103" s="17">
        <v>7494.8</v>
      </c>
    </row>
    <row r="104" spans="1:10" ht="60" x14ac:dyDescent="0.25">
      <c r="A104" s="15" t="s">
        <v>211</v>
      </c>
      <c r="B104" s="16" t="s">
        <v>7</v>
      </c>
      <c r="C104" s="16" t="s">
        <v>49</v>
      </c>
      <c r="D104" s="16" t="s">
        <v>7</v>
      </c>
      <c r="E104" s="16" t="s">
        <v>57</v>
      </c>
      <c r="F104" s="16"/>
      <c r="G104" s="16"/>
      <c r="H104" s="16"/>
      <c r="I104" s="17">
        <f>I105</f>
        <v>18861.099999999999</v>
      </c>
      <c r="J104" s="17">
        <v>19668.099999999999</v>
      </c>
    </row>
    <row r="105" spans="1:10" ht="60" x14ac:dyDescent="0.25">
      <c r="A105" s="15" t="s">
        <v>293</v>
      </c>
      <c r="B105" s="16" t="s">
        <v>7</v>
      </c>
      <c r="C105" s="16" t="s">
        <v>49</v>
      </c>
      <c r="D105" s="16" t="s">
        <v>7</v>
      </c>
      <c r="E105" s="16" t="s">
        <v>264</v>
      </c>
      <c r="F105" s="16"/>
      <c r="G105" s="16"/>
      <c r="H105" s="16"/>
      <c r="I105" s="17">
        <f>I106</f>
        <v>18861.099999999999</v>
      </c>
      <c r="J105" s="17">
        <v>19668.099999999999</v>
      </c>
    </row>
    <row r="106" spans="1:10" ht="75" x14ac:dyDescent="0.25">
      <c r="A106" s="18" t="s">
        <v>223</v>
      </c>
      <c r="B106" s="16" t="s">
        <v>7</v>
      </c>
      <c r="C106" s="16" t="s">
        <v>49</v>
      </c>
      <c r="D106" s="16" t="s">
        <v>7</v>
      </c>
      <c r="E106" s="16" t="s">
        <v>264</v>
      </c>
      <c r="F106" s="16" t="s">
        <v>200</v>
      </c>
      <c r="G106" s="16" t="s">
        <v>22</v>
      </c>
      <c r="H106" s="16" t="s">
        <v>1</v>
      </c>
      <c r="I106" s="17">
        <v>18861.099999999999</v>
      </c>
      <c r="J106" s="17">
        <v>19668.099999999999</v>
      </c>
    </row>
    <row r="107" spans="1:10" ht="105" x14ac:dyDescent="0.25">
      <c r="A107" s="15" t="s">
        <v>74</v>
      </c>
      <c r="B107" s="16" t="s">
        <v>7</v>
      </c>
      <c r="C107" s="16" t="s">
        <v>51</v>
      </c>
      <c r="D107" s="16" t="s">
        <v>52</v>
      </c>
      <c r="E107" s="16" t="s">
        <v>57</v>
      </c>
      <c r="F107" s="16"/>
      <c r="G107" s="16"/>
      <c r="H107" s="16"/>
      <c r="I107" s="17">
        <f t="shared" ref="I107" si="0">I108+I113</f>
        <v>3725</v>
      </c>
      <c r="J107" s="17">
        <v>3738</v>
      </c>
    </row>
    <row r="108" spans="1:10" ht="75" x14ac:dyDescent="0.25">
      <c r="A108" s="15" t="s">
        <v>78</v>
      </c>
      <c r="B108" s="16" t="s">
        <v>7</v>
      </c>
      <c r="C108" s="16" t="s">
        <v>51</v>
      </c>
      <c r="D108" s="16" t="s">
        <v>1</v>
      </c>
      <c r="E108" s="16" t="s">
        <v>57</v>
      </c>
      <c r="F108" s="16"/>
      <c r="G108" s="16"/>
      <c r="H108" s="16"/>
      <c r="I108" s="17">
        <f>I109</f>
        <v>3400</v>
      </c>
      <c r="J108" s="17">
        <v>3400</v>
      </c>
    </row>
    <row r="109" spans="1:10" ht="60" x14ac:dyDescent="0.25">
      <c r="A109" s="15" t="s">
        <v>54</v>
      </c>
      <c r="B109" s="16" t="s">
        <v>7</v>
      </c>
      <c r="C109" s="16" t="s">
        <v>51</v>
      </c>
      <c r="D109" s="16" t="s">
        <v>1</v>
      </c>
      <c r="E109" s="16" t="s">
        <v>55</v>
      </c>
      <c r="F109" s="16"/>
      <c r="G109" s="16"/>
      <c r="H109" s="16"/>
      <c r="I109" s="17">
        <f>I110+I111+I112</f>
        <v>3400</v>
      </c>
      <c r="J109" s="17">
        <v>3400</v>
      </c>
    </row>
    <row r="110" spans="1:10" ht="150" x14ac:dyDescent="0.25">
      <c r="A110" s="18" t="s">
        <v>221</v>
      </c>
      <c r="B110" s="16" t="s">
        <v>7</v>
      </c>
      <c r="C110" s="16" t="s">
        <v>51</v>
      </c>
      <c r="D110" s="16" t="s">
        <v>1</v>
      </c>
      <c r="E110" s="16" t="s">
        <v>55</v>
      </c>
      <c r="F110" s="16" t="s">
        <v>222</v>
      </c>
      <c r="G110" s="16" t="s">
        <v>22</v>
      </c>
      <c r="H110" s="16" t="s">
        <v>1</v>
      </c>
      <c r="I110" s="17">
        <v>2770</v>
      </c>
      <c r="J110" s="17">
        <v>2770</v>
      </c>
    </row>
    <row r="111" spans="1:10" ht="45" x14ac:dyDescent="0.25">
      <c r="A111" s="18" t="s">
        <v>4</v>
      </c>
      <c r="B111" s="16" t="s">
        <v>7</v>
      </c>
      <c r="C111" s="16" t="s">
        <v>51</v>
      </c>
      <c r="D111" s="16" t="s">
        <v>1</v>
      </c>
      <c r="E111" s="16" t="s">
        <v>55</v>
      </c>
      <c r="F111" s="16" t="s">
        <v>5</v>
      </c>
      <c r="G111" s="16" t="s">
        <v>22</v>
      </c>
      <c r="H111" s="16" t="s">
        <v>1</v>
      </c>
      <c r="I111" s="17">
        <v>620</v>
      </c>
      <c r="J111" s="17">
        <v>620</v>
      </c>
    </row>
    <row r="112" spans="1:10" ht="30" x14ac:dyDescent="0.25">
      <c r="A112" s="18" t="s">
        <v>6</v>
      </c>
      <c r="B112" s="16" t="s">
        <v>7</v>
      </c>
      <c r="C112" s="16" t="s">
        <v>51</v>
      </c>
      <c r="D112" s="16" t="s">
        <v>1</v>
      </c>
      <c r="E112" s="16" t="s">
        <v>55</v>
      </c>
      <c r="F112" s="16" t="s">
        <v>220</v>
      </c>
      <c r="G112" s="16" t="s">
        <v>22</v>
      </c>
      <c r="H112" s="16" t="s">
        <v>1</v>
      </c>
      <c r="I112" s="17">
        <v>10</v>
      </c>
      <c r="J112" s="17">
        <v>10</v>
      </c>
    </row>
    <row r="113" spans="1:10" ht="75" x14ac:dyDescent="0.25">
      <c r="A113" s="15" t="s">
        <v>173</v>
      </c>
      <c r="B113" s="16" t="s">
        <v>7</v>
      </c>
      <c r="C113" s="16" t="s">
        <v>51</v>
      </c>
      <c r="D113" s="16" t="s">
        <v>7</v>
      </c>
      <c r="E113" s="16" t="s">
        <v>57</v>
      </c>
      <c r="F113" s="16"/>
      <c r="G113" s="16"/>
      <c r="H113" s="16"/>
      <c r="I113" s="17">
        <f>I114</f>
        <v>325</v>
      </c>
      <c r="J113" s="17">
        <v>338</v>
      </c>
    </row>
    <row r="114" spans="1:10" ht="409.5" x14ac:dyDescent="0.25">
      <c r="A114" s="15" t="s">
        <v>311</v>
      </c>
      <c r="B114" s="16" t="s">
        <v>7</v>
      </c>
      <c r="C114" s="16" t="s">
        <v>51</v>
      </c>
      <c r="D114" s="16" t="s">
        <v>7</v>
      </c>
      <c r="E114" s="16" t="s">
        <v>86</v>
      </c>
      <c r="F114" s="16"/>
      <c r="G114" s="16"/>
      <c r="H114" s="16"/>
      <c r="I114" s="17">
        <f>I115</f>
        <v>325</v>
      </c>
      <c r="J114" s="17">
        <v>338</v>
      </c>
    </row>
    <row r="115" spans="1:10" ht="150" x14ac:dyDescent="0.25">
      <c r="A115" s="18" t="s">
        <v>221</v>
      </c>
      <c r="B115" s="16" t="s">
        <v>7</v>
      </c>
      <c r="C115" s="16" t="s">
        <v>51</v>
      </c>
      <c r="D115" s="16" t="s">
        <v>7</v>
      </c>
      <c r="E115" s="16" t="s">
        <v>86</v>
      </c>
      <c r="F115" s="16" t="s">
        <v>222</v>
      </c>
      <c r="G115" s="16" t="s">
        <v>22</v>
      </c>
      <c r="H115" s="16" t="s">
        <v>1</v>
      </c>
      <c r="I115" s="17">
        <v>325</v>
      </c>
      <c r="J115" s="17">
        <v>338</v>
      </c>
    </row>
    <row r="116" spans="1:10" ht="157.5" x14ac:dyDescent="0.25">
      <c r="A116" s="12" t="s">
        <v>191</v>
      </c>
      <c r="B116" s="13" t="s">
        <v>24</v>
      </c>
      <c r="C116" s="13" t="s">
        <v>2</v>
      </c>
      <c r="D116" s="13" t="s">
        <v>52</v>
      </c>
      <c r="E116" s="13" t="s">
        <v>57</v>
      </c>
      <c r="F116" s="13"/>
      <c r="G116" s="13"/>
      <c r="H116" s="13"/>
      <c r="I116" s="14">
        <f>I117+I123+I126+I129+I132</f>
        <v>5985</v>
      </c>
      <c r="J116" s="14">
        <v>5985</v>
      </c>
    </row>
    <row r="117" spans="1:10" ht="90" x14ac:dyDescent="0.25">
      <c r="A117" s="15" t="s">
        <v>75</v>
      </c>
      <c r="B117" s="16" t="s">
        <v>24</v>
      </c>
      <c r="C117" s="16" t="s">
        <v>3</v>
      </c>
      <c r="D117" s="16" t="s">
        <v>52</v>
      </c>
      <c r="E117" s="16" t="s">
        <v>57</v>
      </c>
      <c r="F117" s="16"/>
      <c r="G117" s="16"/>
      <c r="H117" s="16"/>
      <c r="I117" s="17">
        <f>I118</f>
        <v>370</v>
      </c>
      <c r="J117" s="17">
        <v>370</v>
      </c>
    </row>
    <row r="118" spans="1:10" ht="120" x14ac:dyDescent="0.25">
      <c r="A118" s="15" t="s">
        <v>120</v>
      </c>
      <c r="B118" s="16" t="s">
        <v>24</v>
      </c>
      <c r="C118" s="16" t="s">
        <v>3</v>
      </c>
      <c r="D118" s="16" t="s">
        <v>1</v>
      </c>
      <c r="E118" s="16" t="s">
        <v>57</v>
      </c>
      <c r="F118" s="16"/>
      <c r="G118" s="16"/>
      <c r="H118" s="16"/>
      <c r="I118" s="17">
        <f>I119+I120+I121+I122</f>
        <v>370</v>
      </c>
      <c r="J118" s="17">
        <v>370</v>
      </c>
    </row>
    <row r="119" spans="1:10" ht="45" x14ac:dyDescent="0.25">
      <c r="A119" s="18" t="s">
        <v>4</v>
      </c>
      <c r="B119" s="16" t="s">
        <v>24</v>
      </c>
      <c r="C119" s="16" t="s">
        <v>3</v>
      </c>
      <c r="D119" s="16" t="s">
        <v>1</v>
      </c>
      <c r="E119" s="16" t="s">
        <v>87</v>
      </c>
      <c r="F119" s="16" t="s">
        <v>5</v>
      </c>
      <c r="G119" s="16" t="s">
        <v>0</v>
      </c>
      <c r="H119" s="16" t="s">
        <v>1</v>
      </c>
      <c r="I119" s="17">
        <v>20</v>
      </c>
      <c r="J119" s="17">
        <v>20</v>
      </c>
    </row>
    <row r="120" spans="1:10" ht="45" x14ac:dyDescent="0.25">
      <c r="A120" s="18" t="s">
        <v>4</v>
      </c>
      <c r="B120" s="16" t="s">
        <v>24</v>
      </c>
      <c r="C120" s="16" t="s">
        <v>3</v>
      </c>
      <c r="D120" s="16" t="s">
        <v>1</v>
      </c>
      <c r="E120" s="16" t="s">
        <v>87</v>
      </c>
      <c r="F120" s="16" t="s">
        <v>5</v>
      </c>
      <c r="G120" s="16" t="s">
        <v>0</v>
      </c>
      <c r="H120" s="16" t="s">
        <v>7</v>
      </c>
      <c r="I120" s="17">
        <v>40</v>
      </c>
      <c r="J120" s="17">
        <v>40</v>
      </c>
    </row>
    <row r="121" spans="1:10" ht="45" x14ac:dyDescent="0.25">
      <c r="A121" s="18" t="s">
        <v>4</v>
      </c>
      <c r="B121" s="16" t="s">
        <v>24</v>
      </c>
      <c r="C121" s="16" t="s">
        <v>3</v>
      </c>
      <c r="D121" s="16" t="s">
        <v>1</v>
      </c>
      <c r="E121" s="16" t="s">
        <v>87</v>
      </c>
      <c r="F121" s="16" t="s">
        <v>5</v>
      </c>
      <c r="G121" s="16" t="s">
        <v>0</v>
      </c>
      <c r="H121" s="16" t="s">
        <v>24</v>
      </c>
      <c r="I121" s="17">
        <v>50</v>
      </c>
      <c r="J121" s="17">
        <v>50</v>
      </c>
    </row>
    <row r="122" spans="1:10" ht="45" x14ac:dyDescent="0.25">
      <c r="A122" s="18" t="s">
        <v>4</v>
      </c>
      <c r="B122" s="16" t="s">
        <v>24</v>
      </c>
      <c r="C122" s="16" t="s">
        <v>3</v>
      </c>
      <c r="D122" s="16" t="s">
        <v>1</v>
      </c>
      <c r="E122" s="16" t="s">
        <v>87</v>
      </c>
      <c r="F122" s="16" t="s">
        <v>5</v>
      </c>
      <c r="G122" s="16" t="s">
        <v>23</v>
      </c>
      <c r="H122" s="16" t="s">
        <v>1</v>
      </c>
      <c r="I122" s="17">
        <v>260</v>
      </c>
      <c r="J122" s="17">
        <v>260</v>
      </c>
    </row>
    <row r="123" spans="1:10" ht="30" x14ac:dyDescent="0.25">
      <c r="A123" s="15" t="s">
        <v>83</v>
      </c>
      <c r="B123" s="16" t="s">
        <v>24</v>
      </c>
      <c r="C123" s="16" t="s">
        <v>8</v>
      </c>
      <c r="D123" s="16" t="s">
        <v>52</v>
      </c>
      <c r="E123" s="16" t="s">
        <v>57</v>
      </c>
      <c r="F123" s="16"/>
      <c r="G123" s="16"/>
      <c r="H123" s="16"/>
      <c r="I123" s="17">
        <f>I124</f>
        <v>155</v>
      </c>
      <c r="J123" s="17">
        <v>155</v>
      </c>
    </row>
    <row r="124" spans="1:10" ht="30" x14ac:dyDescent="0.25">
      <c r="A124" s="15" t="s">
        <v>175</v>
      </c>
      <c r="B124" s="16" t="s">
        <v>24</v>
      </c>
      <c r="C124" s="16" t="s">
        <v>8</v>
      </c>
      <c r="D124" s="16" t="s">
        <v>1</v>
      </c>
      <c r="E124" s="16" t="s">
        <v>88</v>
      </c>
      <c r="F124" s="16"/>
      <c r="G124" s="16"/>
      <c r="H124" s="16"/>
      <c r="I124" s="17">
        <f>I125</f>
        <v>155</v>
      </c>
      <c r="J124" s="17">
        <v>155</v>
      </c>
    </row>
    <row r="125" spans="1:10" ht="45" x14ac:dyDescent="0.25">
      <c r="A125" s="18" t="s">
        <v>4</v>
      </c>
      <c r="B125" s="16" t="s">
        <v>24</v>
      </c>
      <c r="C125" s="16" t="s">
        <v>8</v>
      </c>
      <c r="D125" s="16" t="s">
        <v>1</v>
      </c>
      <c r="E125" s="16" t="s">
        <v>88</v>
      </c>
      <c r="F125" s="16" t="s">
        <v>5</v>
      </c>
      <c r="G125" s="16" t="s">
        <v>0</v>
      </c>
      <c r="H125" s="16" t="s">
        <v>0</v>
      </c>
      <c r="I125" s="17">
        <v>155</v>
      </c>
      <c r="J125" s="17">
        <v>155</v>
      </c>
    </row>
    <row r="126" spans="1:10" ht="135" x14ac:dyDescent="0.25">
      <c r="A126" s="15" t="s">
        <v>208</v>
      </c>
      <c r="B126" s="16" t="s">
        <v>24</v>
      </c>
      <c r="C126" s="16" t="s">
        <v>9</v>
      </c>
      <c r="D126" s="16" t="s">
        <v>52</v>
      </c>
      <c r="E126" s="16" t="s">
        <v>57</v>
      </c>
      <c r="F126" s="16"/>
      <c r="G126" s="16"/>
      <c r="H126" s="16"/>
      <c r="I126" s="17">
        <f>I127</f>
        <v>40</v>
      </c>
      <c r="J126" s="17">
        <v>40</v>
      </c>
    </row>
    <row r="127" spans="1:10" ht="90" x14ac:dyDescent="0.25">
      <c r="A127" s="15" t="s">
        <v>177</v>
      </c>
      <c r="B127" s="16" t="s">
        <v>24</v>
      </c>
      <c r="C127" s="16" t="s">
        <v>9</v>
      </c>
      <c r="D127" s="16" t="s">
        <v>1</v>
      </c>
      <c r="E127" s="16" t="s">
        <v>57</v>
      </c>
      <c r="F127" s="16"/>
      <c r="G127" s="16"/>
      <c r="H127" s="16"/>
      <c r="I127" s="17">
        <f>I128</f>
        <v>40</v>
      </c>
      <c r="J127" s="17">
        <v>40</v>
      </c>
    </row>
    <row r="128" spans="1:10" ht="45" x14ac:dyDescent="0.25">
      <c r="A128" s="18" t="s">
        <v>4</v>
      </c>
      <c r="B128" s="16" t="s">
        <v>24</v>
      </c>
      <c r="C128" s="16" t="s">
        <v>9</v>
      </c>
      <c r="D128" s="16" t="s">
        <v>1</v>
      </c>
      <c r="E128" s="16" t="s">
        <v>89</v>
      </c>
      <c r="F128" s="16" t="s">
        <v>5</v>
      </c>
      <c r="G128" s="16" t="s">
        <v>0</v>
      </c>
      <c r="H128" s="16" t="s">
        <v>0</v>
      </c>
      <c r="I128" s="17">
        <v>40</v>
      </c>
      <c r="J128" s="17">
        <v>40</v>
      </c>
    </row>
    <row r="129" spans="1:10" ht="120" x14ac:dyDescent="0.25">
      <c r="A129" s="15" t="s">
        <v>84</v>
      </c>
      <c r="B129" s="16" t="s">
        <v>24</v>
      </c>
      <c r="C129" s="16" t="s">
        <v>17</v>
      </c>
      <c r="D129" s="16" t="s">
        <v>52</v>
      </c>
      <c r="E129" s="16" t="s">
        <v>57</v>
      </c>
      <c r="F129" s="16"/>
      <c r="G129" s="16"/>
      <c r="H129" s="16"/>
      <c r="I129" s="17">
        <f>I130</f>
        <v>20</v>
      </c>
      <c r="J129" s="17">
        <v>20</v>
      </c>
    </row>
    <row r="130" spans="1:10" ht="75" x14ac:dyDescent="0.25">
      <c r="A130" s="15" t="s">
        <v>176</v>
      </c>
      <c r="B130" s="16" t="s">
        <v>24</v>
      </c>
      <c r="C130" s="16" t="s">
        <v>17</v>
      </c>
      <c r="D130" s="16" t="s">
        <v>1</v>
      </c>
      <c r="E130" s="16" t="s">
        <v>57</v>
      </c>
      <c r="F130" s="16"/>
      <c r="G130" s="16"/>
      <c r="H130" s="16"/>
      <c r="I130" s="17">
        <f>I131</f>
        <v>20</v>
      </c>
      <c r="J130" s="17">
        <v>20</v>
      </c>
    </row>
    <row r="131" spans="1:10" ht="45" x14ac:dyDescent="0.25">
      <c r="A131" s="18" t="s">
        <v>4</v>
      </c>
      <c r="B131" s="16" t="s">
        <v>24</v>
      </c>
      <c r="C131" s="16" t="s">
        <v>17</v>
      </c>
      <c r="D131" s="16" t="s">
        <v>1</v>
      </c>
      <c r="E131" s="16" t="s">
        <v>178</v>
      </c>
      <c r="F131" s="16" t="s">
        <v>5</v>
      </c>
      <c r="G131" s="16" t="s">
        <v>0</v>
      </c>
      <c r="H131" s="16" t="s">
        <v>0</v>
      </c>
      <c r="I131" s="17">
        <v>20</v>
      </c>
      <c r="J131" s="17">
        <v>20</v>
      </c>
    </row>
    <row r="132" spans="1:10" ht="45" x14ac:dyDescent="0.25">
      <c r="A132" s="15" t="s">
        <v>64</v>
      </c>
      <c r="B132" s="16" t="s">
        <v>24</v>
      </c>
      <c r="C132" s="16" t="s">
        <v>18</v>
      </c>
      <c r="D132" s="16" t="s">
        <v>52</v>
      </c>
      <c r="E132" s="16" t="s">
        <v>57</v>
      </c>
      <c r="F132" s="16"/>
      <c r="G132" s="16"/>
      <c r="H132" s="16"/>
      <c r="I132" s="17">
        <f>I133</f>
        <v>5400</v>
      </c>
      <c r="J132" s="17">
        <v>5400</v>
      </c>
    </row>
    <row r="133" spans="1:10" ht="75" x14ac:dyDescent="0.25">
      <c r="A133" s="15" t="s">
        <v>78</v>
      </c>
      <c r="B133" s="16" t="s">
        <v>24</v>
      </c>
      <c r="C133" s="16" t="s">
        <v>18</v>
      </c>
      <c r="D133" s="16" t="s">
        <v>1</v>
      </c>
      <c r="E133" s="16" t="s">
        <v>57</v>
      </c>
      <c r="F133" s="16"/>
      <c r="G133" s="16"/>
      <c r="H133" s="16"/>
      <c r="I133" s="17">
        <f>I134+I135+I136</f>
        <v>5400</v>
      </c>
      <c r="J133" s="17">
        <v>5400</v>
      </c>
    </row>
    <row r="134" spans="1:10" ht="150" x14ac:dyDescent="0.25">
      <c r="A134" s="18" t="s">
        <v>221</v>
      </c>
      <c r="B134" s="16" t="s">
        <v>24</v>
      </c>
      <c r="C134" s="16" t="s">
        <v>18</v>
      </c>
      <c r="D134" s="16" t="s">
        <v>1</v>
      </c>
      <c r="E134" s="16" t="s">
        <v>55</v>
      </c>
      <c r="F134" s="16" t="s">
        <v>222</v>
      </c>
      <c r="G134" s="16" t="s">
        <v>23</v>
      </c>
      <c r="H134" s="16" t="s">
        <v>1</v>
      </c>
      <c r="I134" s="17">
        <v>3380</v>
      </c>
      <c r="J134" s="17">
        <v>3380</v>
      </c>
    </row>
    <row r="135" spans="1:10" ht="45" x14ac:dyDescent="0.25">
      <c r="A135" s="18" t="s">
        <v>4</v>
      </c>
      <c r="B135" s="16" t="s">
        <v>24</v>
      </c>
      <c r="C135" s="16" t="s">
        <v>18</v>
      </c>
      <c r="D135" s="16" t="s">
        <v>1</v>
      </c>
      <c r="E135" s="16" t="s">
        <v>55</v>
      </c>
      <c r="F135" s="16" t="s">
        <v>5</v>
      </c>
      <c r="G135" s="16" t="s">
        <v>23</v>
      </c>
      <c r="H135" s="16" t="s">
        <v>1</v>
      </c>
      <c r="I135" s="17">
        <v>2018</v>
      </c>
      <c r="J135" s="17">
        <v>2018</v>
      </c>
    </row>
    <row r="136" spans="1:10" ht="30" x14ac:dyDescent="0.25">
      <c r="A136" s="18" t="s">
        <v>6</v>
      </c>
      <c r="B136" s="16" t="s">
        <v>24</v>
      </c>
      <c r="C136" s="16" t="s">
        <v>18</v>
      </c>
      <c r="D136" s="16" t="s">
        <v>1</v>
      </c>
      <c r="E136" s="16" t="s">
        <v>55</v>
      </c>
      <c r="F136" s="16" t="s">
        <v>220</v>
      </c>
      <c r="G136" s="16" t="s">
        <v>23</v>
      </c>
      <c r="H136" s="16" t="s">
        <v>1</v>
      </c>
      <c r="I136" s="17">
        <v>2</v>
      </c>
      <c r="J136" s="17">
        <v>2</v>
      </c>
    </row>
    <row r="137" spans="1:10" ht="110.25" x14ac:dyDescent="0.25">
      <c r="A137" s="12" t="s">
        <v>37</v>
      </c>
      <c r="B137" s="13" t="s">
        <v>21</v>
      </c>
      <c r="C137" s="13" t="s">
        <v>2</v>
      </c>
      <c r="D137" s="13" t="s">
        <v>52</v>
      </c>
      <c r="E137" s="13" t="s">
        <v>57</v>
      </c>
      <c r="F137" s="13"/>
      <c r="G137" s="13"/>
      <c r="H137" s="13"/>
      <c r="I137" s="14">
        <f>I138</f>
        <v>15345</v>
      </c>
      <c r="J137" s="14">
        <v>12950.5</v>
      </c>
    </row>
    <row r="138" spans="1:10" ht="75" x14ac:dyDescent="0.25">
      <c r="A138" s="15" t="s">
        <v>85</v>
      </c>
      <c r="B138" s="16" t="s">
        <v>21</v>
      </c>
      <c r="C138" s="16" t="s">
        <v>3</v>
      </c>
      <c r="D138" s="16" t="s">
        <v>52</v>
      </c>
      <c r="E138" s="16" t="s">
        <v>57</v>
      </c>
      <c r="F138" s="16"/>
      <c r="G138" s="16"/>
      <c r="H138" s="16"/>
      <c r="I138" s="17">
        <f>I139+I144</f>
        <v>15345</v>
      </c>
      <c r="J138" s="17">
        <v>12950.5</v>
      </c>
    </row>
    <row r="139" spans="1:10" ht="75" x14ac:dyDescent="0.25">
      <c r="A139" s="15" t="s">
        <v>121</v>
      </c>
      <c r="B139" s="16" t="s">
        <v>21</v>
      </c>
      <c r="C139" s="16" t="s">
        <v>3</v>
      </c>
      <c r="D139" s="16" t="s">
        <v>1</v>
      </c>
      <c r="E139" s="16" t="s">
        <v>57</v>
      </c>
      <c r="F139" s="16"/>
      <c r="G139" s="16"/>
      <c r="H139" s="16"/>
      <c r="I139" s="17">
        <f>I140+I143</f>
        <v>14345</v>
      </c>
      <c r="J139" s="17">
        <v>11950.5</v>
      </c>
    </row>
    <row r="140" spans="1:10" ht="30" x14ac:dyDescent="0.25">
      <c r="A140" s="21" t="s">
        <v>269</v>
      </c>
      <c r="B140" s="16" t="s">
        <v>21</v>
      </c>
      <c r="C140" s="16" t="s">
        <v>3</v>
      </c>
      <c r="D140" s="16" t="s">
        <v>1</v>
      </c>
      <c r="E140" s="16" t="s">
        <v>270</v>
      </c>
      <c r="F140" s="16"/>
      <c r="G140" s="16"/>
      <c r="H140" s="16"/>
      <c r="I140" s="17">
        <f>SUM(I141:I141)</f>
        <v>2200.1</v>
      </c>
      <c r="J140" s="17">
        <v>2200.1</v>
      </c>
    </row>
    <row r="141" spans="1:10" ht="90" x14ac:dyDescent="0.25">
      <c r="A141" s="18" t="s">
        <v>219</v>
      </c>
      <c r="B141" s="16" t="s">
        <v>21</v>
      </c>
      <c r="C141" s="16" t="s">
        <v>3</v>
      </c>
      <c r="D141" s="16" t="s">
        <v>1</v>
      </c>
      <c r="E141" s="16" t="s">
        <v>270</v>
      </c>
      <c r="F141" s="16" t="s">
        <v>218</v>
      </c>
      <c r="G141" s="16" t="s">
        <v>25</v>
      </c>
      <c r="H141" s="16" t="s">
        <v>7</v>
      </c>
      <c r="I141" s="17">
        <v>2200.1</v>
      </c>
      <c r="J141" s="17">
        <v>2200.1</v>
      </c>
    </row>
    <row r="142" spans="1:10" ht="105" x14ac:dyDescent="0.25">
      <c r="A142" s="15" t="s">
        <v>294</v>
      </c>
      <c r="B142" s="16" t="s">
        <v>21</v>
      </c>
      <c r="C142" s="16" t="s">
        <v>3</v>
      </c>
      <c r="D142" s="16" t="s">
        <v>1</v>
      </c>
      <c r="E142" s="16" t="s">
        <v>57</v>
      </c>
      <c r="F142" s="16"/>
      <c r="G142" s="16"/>
      <c r="H142" s="16"/>
      <c r="I142" s="17">
        <f>I143</f>
        <v>12144.9</v>
      </c>
      <c r="J142" s="17">
        <v>9750.4</v>
      </c>
    </row>
    <row r="143" spans="1:10" ht="90" x14ac:dyDescent="0.25">
      <c r="A143" s="18" t="s">
        <v>219</v>
      </c>
      <c r="B143" s="16" t="s">
        <v>21</v>
      </c>
      <c r="C143" s="16" t="s">
        <v>3</v>
      </c>
      <c r="D143" s="16" t="s">
        <v>1</v>
      </c>
      <c r="E143" s="16" t="s">
        <v>266</v>
      </c>
      <c r="F143" s="16" t="s">
        <v>218</v>
      </c>
      <c r="G143" s="16" t="s">
        <v>25</v>
      </c>
      <c r="H143" s="16" t="s">
        <v>7</v>
      </c>
      <c r="I143" s="17">
        <v>12144.9</v>
      </c>
      <c r="J143" s="17">
        <v>9750.4</v>
      </c>
    </row>
    <row r="144" spans="1:10" ht="45" x14ac:dyDescent="0.25">
      <c r="A144" s="15" t="s">
        <v>122</v>
      </c>
      <c r="B144" s="16" t="s">
        <v>21</v>
      </c>
      <c r="C144" s="16" t="s">
        <v>3</v>
      </c>
      <c r="D144" s="16" t="s">
        <v>7</v>
      </c>
      <c r="E144" s="16" t="s">
        <v>57</v>
      </c>
      <c r="F144" s="16"/>
      <c r="G144" s="16"/>
      <c r="H144" s="16"/>
      <c r="I144" s="17">
        <f>I145</f>
        <v>1000</v>
      </c>
      <c r="J144" s="17">
        <v>1000</v>
      </c>
    </row>
    <row r="145" spans="1:10" ht="45" x14ac:dyDescent="0.25">
      <c r="A145" s="18" t="s">
        <v>4</v>
      </c>
      <c r="B145" s="16" t="s">
        <v>21</v>
      </c>
      <c r="C145" s="16" t="s">
        <v>3</v>
      </c>
      <c r="D145" s="16" t="s">
        <v>7</v>
      </c>
      <c r="E145" s="16" t="s">
        <v>90</v>
      </c>
      <c r="F145" s="16" t="s">
        <v>5</v>
      </c>
      <c r="G145" s="16" t="s">
        <v>25</v>
      </c>
      <c r="H145" s="16" t="s">
        <v>7</v>
      </c>
      <c r="I145" s="17">
        <v>1000</v>
      </c>
      <c r="J145" s="17">
        <v>1000</v>
      </c>
    </row>
    <row r="146" spans="1:10" ht="94.5" x14ac:dyDescent="0.25">
      <c r="A146" s="22" t="s">
        <v>271</v>
      </c>
      <c r="B146" s="13" t="s">
        <v>25</v>
      </c>
      <c r="C146" s="13" t="s">
        <v>3</v>
      </c>
      <c r="D146" s="13" t="s">
        <v>1</v>
      </c>
      <c r="E146" s="13" t="s">
        <v>57</v>
      </c>
      <c r="F146" s="13"/>
      <c r="G146" s="13"/>
      <c r="H146" s="13"/>
      <c r="I146" s="14">
        <f t="shared" ref="I146" si="1">I147+I156</f>
        <v>2003</v>
      </c>
      <c r="J146" s="14">
        <v>2003</v>
      </c>
    </row>
    <row r="147" spans="1:10" ht="60" x14ac:dyDescent="0.25">
      <c r="A147" s="18" t="s">
        <v>272</v>
      </c>
      <c r="B147" s="16" t="s">
        <v>25</v>
      </c>
      <c r="C147" s="16" t="s">
        <v>3</v>
      </c>
      <c r="D147" s="16" t="s">
        <v>52</v>
      </c>
      <c r="E147" s="16" t="s">
        <v>57</v>
      </c>
      <c r="F147" s="16"/>
      <c r="G147" s="16"/>
      <c r="H147" s="16"/>
      <c r="I147" s="17">
        <f>I148</f>
        <v>1930</v>
      </c>
      <c r="J147" s="17">
        <v>1930</v>
      </c>
    </row>
    <row r="148" spans="1:10" ht="105" x14ac:dyDescent="0.25">
      <c r="A148" s="15" t="s">
        <v>137</v>
      </c>
      <c r="B148" s="16" t="s">
        <v>25</v>
      </c>
      <c r="C148" s="16" t="s">
        <v>3</v>
      </c>
      <c r="D148" s="16" t="s">
        <v>1</v>
      </c>
      <c r="E148" s="16" t="s">
        <v>57</v>
      </c>
      <c r="F148" s="16"/>
      <c r="G148" s="16"/>
      <c r="H148" s="16"/>
      <c r="I148" s="17">
        <f>I149+I152</f>
        <v>1930</v>
      </c>
      <c r="J148" s="17">
        <v>1930</v>
      </c>
    </row>
    <row r="149" spans="1:10" ht="105" x14ac:dyDescent="0.25">
      <c r="A149" s="15" t="s">
        <v>123</v>
      </c>
      <c r="B149" s="16" t="s">
        <v>25</v>
      </c>
      <c r="C149" s="16" t="s">
        <v>3</v>
      </c>
      <c r="D149" s="16" t="s">
        <v>1</v>
      </c>
      <c r="E149" s="16" t="s">
        <v>103</v>
      </c>
      <c r="F149" s="16"/>
      <c r="G149" s="16"/>
      <c r="H149" s="16"/>
      <c r="I149" s="17">
        <f>I150+I151</f>
        <v>800</v>
      </c>
      <c r="J149" s="17">
        <v>800</v>
      </c>
    </row>
    <row r="150" spans="1:10" ht="45" x14ac:dyDescent="0.25">
      <c r="A150" s="18" t="s">
        <v>4</v>
      </c>
      <c r="B150" s="16" t="s">
        <v>25</v>
      </c>
      <c r="C150" s="16" t="s">
        <v>3</v>
      </c>
      <c r="D150" s="16" t="s">
        <v>1</v>
      </c>
      <c r="E150" s="16" t="s">
        <v>103</v>
      </c>
      <c r="F150" s="16" t="s">
        <v>5</v>
      </c>
      <c r="G150" s="16" t="s">
        <v>20</v>
      </c>
      <c r="H150" s="16" t="s">
        <v>1</v>
      </c>
      <c r="I150" s="17">
        <v>795</v>
      </c>
      <c r="J150" s="17">
        <v>795</v>
      </c>
    </row>
    <row r="151" spans="1:10" ht="30" x14ac:dyDescent="0.25">
      <c r="A151" s="18" t="s">
        <v>216</v>
      </c>
      <c r="B151" s="16" t="s">
        <v>25</v>
      </c>
      <c r="C151" s="16" t="s">
        <v>3</v>
      </c>
      <c r="D151" s="16" t="s">
        <v>1</v>
      </c>
      <c r="E151" s="16" t="s">
        <v>103</v>
      </c>
      <c r="F151" s="16" t="s">
        <v>217</v>
      </c>
      <c r="G151" s="16" t="s">
        <v>20</v>
      </c>
      <c r="H151" s="16" t="s">
        <v>1</v>
      </c>
      <c r="I151" s="17">
        <v>5</v>
      </c>
      <c r="J151" s="17">
        <v>5</v>
      </c>
    </row>
    <row r="152" spans="1:10" ht="60" x14ac:dyDescent="0.25">
      <c r="A152" s="15" t="s">
        <v>124</v>
      </c>
      <c r="B152" s="16" t="s">
        <v>25</v>
      </c>
      <c r="C152" s="16" t="s">
        <v>3</v>
      </c>
      <c r="D152" s="16" t="s">
        <v>1</v>
      </c>
      <c r="E152" s="16" t="s">
        <v>104</v>
      </c>
      <c r="F152" s="16"/>
      <c r="G152" s="16"/>
      <c r="H152" s="16"/>
      <c r="I152" s="17">
        <v>1130</v>
      </c>
      <c r="J152" s="17">
        <v>1130</v>
      </c>
    </row>
    <row r="153" spans="1:10" ht="45" x14ac:dyDescent="0.25">
      <c r="A153" s="18" t="s">
        <v>4</v>
      </c>
      <c r="B153" s="16" t="s">
        <v>25</v>
      </c>
      <c r="C153" s="16" t="s">
        <v>3</v>
      </c>
      <c r="D153" s="16" t="s">
        <v>1</v>
      </c>
      <c r="E153" s="16" t="s">
        <v>104</v>
      </c>
      <c r="F153" s="16" t="s">
        <v>5</v>
      </c>
      <c r="G153" s="16" t="s">
        <v>20</v>
      </c>
      <c r="H153" s="16" t="s">
        <v>24</v>
      </c>
      <c r="I153" s="17">
        <v>1125</v>
      </c>
      <c r="J153" s="17">
        <v>1125</v>
      </c>
    </row>
    <row r="154" spans="1:10" ht="30" x14ac:dyDescent="0.25">
      <c r="A154" s="18" t="s">
        <v>216</v>
      </c>
      <c r="B154" s="16" t="s">
        <v>25</v>
      </c>
      <c r="C154" s="16" t="s">
        <v>3</v>
      </c>
      <c r="D154" s="16" t="s">
        <v>1</v>
      </c>
      <c r="E154" s="16" t="s">
        <v>104</v>
      </c>
      <c r="F154" s="16" t="s">
        <v>217</v>
      </c>
      <c r="G154" s="16" t="s">
        <v>20</v>
      </c>
      <c r="H154" s="16" t="s">
        <v>24</v>
      </c>
      <c r="I154" s="17">
        <v>5</v>
      </c>
      <c r="J154" s="17">
        <v>5</v>
      </c>
    </row>
    <row r="155" spans="1:10" ht="75" x14ac:dyDescent="0.25">
      <c r="A155" s="15" t="s">
        <v>125</v>
      </c>
      <c r="B155" s="16" t="s">
        <v>25</v>
      </c>
      <c r="C155" s="16" t="s">
        <v>8</v>
      </c>
      <c r="D155" s="16" t="s">
        <v>52</v>
      </c>
      <c r="E155" s="16" t="s">
        <v>57</v>
      </c>
      <c r="F155" s="16"/>
      <c r="G155" s="16"/>
      <c r="H155" s="16"/>
      <c r="I155" s="17">
        <f>I156</f>
        <v>73</v>
      </c>
      <c r="J155" s="17">
        <v>73</v>
      </c>
    </row>
    <row r="156" spans="1:10" ht="60" x14ac:dyDescent="0.25">
      <c r="A156" s="15" t="s">
        <v>126</v>
      </c>
      <c r="B156" s="16" t="s">
        <v>25</v>
      </c>
      <c r="C156" s="16" t="s">
        <v>8</v>
      </c>
      <c r="D156" s="16" t="s">
        <v>1</v>
      </c>
      <c r="E156" s="16" t="s">
        <v>105</v>
      </c>
      <c r="F156" s="16"/>
      <c r="G156" s="16"/>
      <c r="H156" s="16"/>
      <c r="I156" s="17">
        <f>I157+I158</f>
        <v>73</v>
      </c>
      <c r="J156" s="17">
        <v>73</v>
      </c>
    </row>
    <row r="157" spans="1:10" ht="45" x14ac:dyDescent="0.25">
      <c r="A157" s="18" t="s">
        <v>4</v>
      </c>
      <c r="B157" s="16" t="s">
        <v>25</v>
      </c>
      <c r="C157" s="16" t="s">
        <v>8</v>
      </c>
      <c r="D157" s="16" t="s">
        <v>1</v>
      </c>
      <c r="E157" s="16" t="s">
        <v>105</v>
      </c>
      <c r="F157" s="16" t="s">
        <v>5</v>
      </c>
      <c r="G157" s="16" t="s">
        <v>20</v>
      </c>
      <c r="H157" s="16" t="s">
        <v>24</v>
      </c>
      <c r="I157" s="17">
        <v>33</v>
      </c>
      <c r="J157" s="17">
        <v>33</v>
      </c>
    </row>
    <row r="158" spans="1:10" ht="30" x14ac:dyDescent="0.25">
      <c r="A158" s="18" t="s">
        <v>216</v>
      </c>
      <c r="B158" s="16" t="s">
        <v>25</v>
      </c>
      <c r="C158" s="16" t="s">
        <v>8</v>
      </c>
      <c r="D158" s="16" t="s">
        <v>1</v>
      </c>
      <c r="E158" s="16" t="s">
        <v>105</v>
      </c>
      <c r="F158" s="16" t="s">
        <v>217</v>
      </c>
      <c r="G158" s="16" t="s">
        <v>20</v>
      </c>
      <c r="H158" s="16" t="s">
        <v>24</v>
      </c>
      <c r="I158" s="17">
        <v>40</v>
      </c>
      <c r="J158" s="17">
        <v>40</v>
      </c>
    </row>
    <row r="159" spans="1:10" ht="126" x14ac:dyDescent="0.25">
      <c r="A159" s="19" t="s">
        <v>42</v>
      </c>
      <c r="B159" s="13" t="s">
        <v>27</v>
      </c>
      <c r="C159" s="13" t="s">
        <v>2</v>
      </c>
      <c r="D159" s="13" t="s">
        <v>52</v>
      </c>
      <c r="E159" s="13" t="s">
        <v>57</v>
      </c>
      <c r="F159" s="13"/>
      <c r="G159" s="13"/>
      <c r="H159" s="13"/>
      <c r="I159" s="14">
        <f>I160+I165+I168+I171</f>
        <v>3680</v>
      </c>
      <c r="J159" s="14">
        <v>3680</v>
      </c>
    </row>
    <row r="160" spans="1:10" ht="45" x14ac:dyDescent="0.25">
      <c r="A160" s="15" t="s">
        <v>64</v>
      </c>
      <c r="B160" s="16" t="s">
        <v>27</v>
      </c>
      <c r="C160" s="16" t="s">
        <v>3</v>
      </c>
      <c r="D160" s="16" t="s">
        <v>52</v>
      </c>
      <c r="E160" s="16" t="s">
        <v>57</v>
      </c>
      <c r="F160" s="16"/>
      <c r="G160" s="16"/>
      <c r="H160" s="16"/>
      <c r="I160" s="17">
        <f>I161</f>
        <v>2900</v>
      </c>
      <c r="J160" s="17">
        <v>2900</v>
      </c>
    </row>
    <row r="161" spans="1:10" ht="45" x14ac:dyDescent="0.25">
      <c r="A161" s="15" t="s">
        <v>138</v>
      </c>
      <c r="B161" s="16" t="s">
        <v>27</v>
      </c>
      <c r="C161" s="16" t="s">
        <v>3</v>
      </c>
      <c r="D161" s="16" t="s">
        <v>1</v>
      </c>
      <c r="E161" s="16" t="s">
        <v>57</v>
      </c>
      <c r="F161" s="16"/>
      <c r="G161" s="16"/>
      <c r="H161" s="16"/>
      <c r="I161" s="17">
        <f>I162</f>
        <v>2900</v>
      </c>
      <c r="J161" s="17">
        <v>2900</v>
      </c>
    </row>
    <row r="162" spans="1:10" ht="60" x14ac:dyDescent="0.25">
      <c r="A162" s="15" t="s">
        <v>54</v>
      </c>
      <c r="B162" s="16" t="s">
        <v>27</v>
      </c>
      <c r="C162" s="16" t="s">
        <v>3</v>
      </c>
      <c r="D162" s="16" t="s">
        <v>1</v>
      </c>
      <c r="E162" s="16" t="s">
        <v>55</v>
      </c>
      <c r="F162" s="16"/>
      <c r="G162" s="16"/>
      <c r="H162" s="16"/>
      <c r="I162" s="17">
        <f>I163+I164</f>
        <v>2900</v>
      </c>
      <c r="J162" s="17">
        <v>2900</v>
      </c>
    </row>
    <row r="163" spans="1:10" ht="150" x14ac:dyDescent="0.25">
      <c r="A163" s="18" t="s">
        <v>221</v>
      </c>
      <c r="B163" s="16" t="s">
        <v>27</v>
      </c>
      <c r="C163" s="16" t="s">
        <v>3</v>
      </c>
      <c r="D163" s="16" t="s">
        <v>1</v>
      </c>
      <c r="E163" s="16" t="s">
        <v>55</v>
      </c>
      <c r="F163" s="16" t="s">
        <v>222</v>
      </c>
      <c r="G163" s="16" t="s">
        <v>24</v>
      </c>
      <c r="H163" s="16" t="s">
        <v>11</v>
      </c>
      <c r="I163" s="17">
        <v>2730</v>
      </c>
      <c r="J163" s="17">
        <v>2730</v>
      </c>
    </row>
    <row r="164" spans="1:10" ht="45" x14ac:dyDescent="0.25">
      <c r="A164" s="18" t="s">
        <v>4</v>
      </c>
      <c r="B164" s="16" t="s">
        <v>27</v>
      </c>
      <c r="C164" s="16" t="s">
        <v>3</v>
      </c>
      <c r="D164" s="16" t="s">
        <v>1</v>
      </c>
      <c r="E164" s="16" t="s">
        <v>55</v>
      </c>
      <c r="F164" s="16" t="s">
        <v>5</v>
      </c>
      <c r="G164" s="16" t="s">
        <v>24</v>
      </c>
      <c r="H164" s="16" t="s">
        <v>11</v>
      </c>
      <c r="I164" s="17">
        <v>170</v>
      </c>
      <c r="J164" s="17">
        <v>170</v>
      </c>
    </row>
    <row r="165" spans="1:10" ht="75" x14ac:dyDescent="0.25">
      <c r="A165" s="15" t="s">
        <v>127</v>
      </c>
      <c r="B165" s="16" t="s">
        <v>27</v>
      </c>
      <c r="C165" s="16" t="s">
        <v>8</v>
      </c>
      <c r="D165" s="16" t="s">
        <v>52</v>
      </c>
      <c r="E165" s="16" t="s">
        <v>57</v>
      </c>
      <c r="F165" s="16"/>
      <c r="G165" s="16"/>
      <c r="H165" s="16"/>
      <c r="I165" s="17">
        <f>I166</f>
        <v>110</v>
      </c>
      <c r="J165" s="17">
        <v>110</v>
      </c>
    </row>
    <row r="166" spans="1:10" ht="75" x14ac:dyDescent="0.25">
      <c r="A166" s="15" t="s">
        <v>139</v>
      </c>
      <c r="B166" s="16" t="s">
        <v>27</v>
      </c>
      <c r="C166" s="16" t="s">
        <v>8</v>
      </c>
      <c r="D166" s="16" t="s">
        <v>1</v>
      </c>
      <c r="E166" s="16" t="s">
        <v>106</v>
      </c>
      <c r="F166" s="16"/>
      <c r="G166" s="16"/>
      <c r="H166" s="16"/>
      <c r="I166" s="17">
        <f>I167</f>
        <v>110</v>
      </c>
      <c r="J166" s="17">
        <v>110</v>
      </c>
    </row>
    <row r="167" spans="1:10" ht="45" x14ac:dyDescent="0.25">
      <c r="A167" s="18" t="s">
        <v>4</v>
      </c>
      <c r="B167" s="16" t="s">
        <v>27</v>
      </c>
      <c r="C167" s="16" t="s">
        <v>8</v>
      </c>
      <c r="D167" s="16" t="s">
        <v>1</v>
      </c>
      <c r="E167" s="16" t="s">
        <v>106</v>
      </c>
      <c r="F167" s="16" t="s">
        <v>5</v>
      </c>
      <c r="G167" s="16" t="s">
        <v>24</v>
      </c>
      <c r="H167" s="16" t="s">
        <v>11</v>
      </c>
      <c r="I167" s="17">
        <v>110</v>
      </c>
      <c r="J167" s="17">
        <v>110</v>
      </c>
    </row>
    <row r="168" spans="1:10" ht="45" x14ac:dyDescent="0.25">
      <c r="A168" s="15" t="s">
        <v>128</v>
      </c>
      <c r="B168" s="16" t="s">
        <v>27</v>
      </c>
      <c r="C168" s="16" t="s">
        <v>9</v>
      </c>
      <c r="D168" s="16" t="s">
        <v>52</v>
      </c>
      <c r="E168" s="16" t="s">
        <v>57</v>
      </c>
      <c r="F168" s="16"/>
      <c r="G168" s="16"/>
      <c r="H168" s="16"/>
      <c r="I168" s="17">
        <f>I169</f>
        <v>170</v>
      </c>
      <c r="J168" s="17">
        <v>170</v>
      </c>
    </row>
    <row r="169" spans="1:10" ht="45" x14ac:dyDescent="0.25">
      <c r="A169" s="15" t="s">
        <v>140</v>
      </c>
      <c r="B169" s="16" t="s">
        <v>27</v>
      </c>
      <c r="C169" s="16" t="s">
        <v>9</v>
      </c>
      <c r="D169" s="16" t="s">
        <v>1</v>
      </c>
      <c r="E169" s="16" t="s">
        <v>107</v>
      </c>
      <c r="F169" s="16"/>
      <c r="G169" s="16"/>
      <c r="H169" s="16"/>
      <c r="I169" s="17">
        <f>I170</f>
        <v>170</v>
      </c>
      <c r="J169" s="17">
        <v>170</v>
      </c>
    </row>
    <row r="170" spans="1:10" ht="45" x14ac:dyDescent="0.25">
      <c r="A170" s="18" t="s">
        <v>4</v>
      </c>
      <c r="B170" s="16" t="s">
        <v>27</v>
      </c>
      <c r="C170" s="16" t="s">
        <v>9</v>
      </c>
      <c r="D170" s="16" t="s">
        <v>1</v>
      </c>
      <c r="E170" s="16" t="s">
        <v>107</v>
      </c>
      <c r="F170" s="16" t="s">
        <v>5</v>
      </c>
      <c r="G170" s="16" t="s">
        <v>24</v>
      </c>
      <c r="H170" s="16" t="s">
        <v>11</v>
      </c>
      <c r="I170" s="17">
        <v>170</v>
      </c>
      <c r="J170" s="17">
        <v>170</v>
      </c>
    </row>
    <row r="171" spans="1:10" ht="60" x14ac:dyDescent="0.25">
      <c r="A171" s="15" t="s">
        <v>129</v>
      </c>
      <c r="B171" s="16" t="s">
        <v>27</v>
      </c>
      <c r="C171" s="16" t="s">
        <v>17</v>
      </c>
      <c r="D171" s="16" t="s">
        <v>52</v>
      </c>
      <c r="E171" s="16" t="s">
        <v>57</v>
      </c>
      <c r="F171" s="16"/>
      <c r="G171" s="16"/>
      <c r="H171" s="16"/>
      <c r="I171" s="17">
        <f>I172</f>
        <v>500</v>
      </c>
      <c r="J171" s="17">
        <v>500</v>
      </c>
    </row>
    <row r="172" spans="1:10" ht="60" x14ac:dyDescent="0.25">
      <c r="A172" s="15" t="s">
        <v>141</v>
      </c>
      <c r="B172" s="16" t="s">
        <v>27</v>
      </c>
      <c r="C172" s="16" t="s">
        <v>17</v>
      </c>
      <c r="D172" s="16" t="s">
        <v>1</v>
      </c>
      <c r="E172" s="16" t="s">
        <v>100</v>
      </c>
      <c r="F172" s="16"/>
      <c r="G172" s="16"/>
      <c r="H172" s="16"/>
      <c r="I172" s="17">
        <f>I173</f>
        <v>500</v>
      </c>
      <c r="J172" s="17">
        <v>500</v>
      </c>
    </row>
    <row r="173" spans="1:10" ht="45" x14ac:dyDescent="0.25">
      <c r="A173" s="18" t="s">
        <v>4</v>
      </c>
      <c r="B173" s="16" t="s">
        <v>27</v>
      </c>
      <c r="C173" s="16" t="s">
        <v>17</v>
      </c>
      <c r="D173" s="16" t="s">
        <v>1</v>
      </c>
      <c r="E173" s="16" t="s">
        <v>100</v>
      </c>
      <c r="F173" s="16" t="s">
        <v>5</v>
      </c>
      <c r="G173" s="16" t="s">
        <v>24</v>
      </c>
      <c r="H173" s="16" t="s">
        <v>11</v>
      </c>
      <c r="I173" s="17">
        <v>500</v>
      </c>
      <c r="J173" s="17">
        <v>500</v>
      </c>
    </row>
    <row r="174" spans="1:10" ht="94.5" x14ac:dyDescent="0.25">
      <c r="A174" s="19" t="s">
        <v>43</v>
      </c>
      <c r="B174" s="13" t="s">
        <v>0</v>
      </c>
      <c r="C174" s="13" t="s">
        <v>2</v>
      </c>
      <c r="D174" s="13" t="s">
        <v>52</v>
      </c>
      <c r="E174" s="13" t="s">
        <v>57</v>
      </c>
      <c r="F174" s="13"/>
      <c r="G174" s="13"/>
      <c r="H174" s="13"/>
      <c r="I174" s="14">
        <f>I175+I178+I181+I184</f>
        <v>1389.7</v>
      </c>
      <c r="J174" s="14">
        <v>1389.7</v>
      </c>
    </row>
    <row r="175" spans="1:10" ht="45" x14ac:dyDescent="0.25">
      <c r="A175" s="15" t="s">
        <v>130</v>
      </c>
      <c r="B175" s="16" t="s">
        <v>0</v>
      </c>
      <c r="C175" s="16" t="s">
        <v>3</v>
      </c>
      <c r="D175" s="16" t="s">
        <v>52</v>
      </c>
      <c r="E175" s="16" t="s">
        <v>57</v>
      </c>
      <c r="F175" s="16"/>
      <c r="G175" s="16"/>
      <c r="H175" s="16"/>
      <c r="I175" s="17">
        <f>I176</f>
        <v>389.7</v>
      </c>
      <c r="J175" s="17">
        <v>389.7</v>
      </c>
    </row>
    <row r="176" spans="1:10" ht="60" x14ac:dyDescent="0.25">
      <c r="A176" s="15" t="s">
        <v>142</v>
      </c>
      <c r="B176" s="16" t="s">
        <v>0</v>
      </c>
      <c r="C176" s="16" t="s">
        <v>3</v>
      </c>
      <c r="D176" s="16" t="s">
        <v>1</v>
      </c>
      <c r="E176" s="16" t="s">
        <v>273</v>
      </c>
      <c r="F176" s="16"/>
      <c r="G176" s="16"/>
      <c r="H176" s="16"/>
      <c r="I176" s="17">
        <f>I177</f>
        <v>389.7</v>
      </c>
      <c r="J176" s="17">
        <v>389.7</v>
      </c>
    </row>
    <row r="177" spans="1:10" ht="45" x14ac:dyDescent="0.25">
      <c r="A177" s="18" t="s">
        <v>4</v>
      </c>
      <c r="B177" s="16" t="s">
        <v>0</v>
      </c>
      <c r="C177" s="16" t="s">
        <v>3</v>
      </c>
      <c r="D177" s="16" t="s">
        <v>1</v>
      </c>
      <c r="E177" s="16" t="s">
        <v>273</v>
      </c>
      <c r="F177" s="16" t="s">
        <v>5</v>
      </c>
      <c r="G177" s="16" t="s">
        <v>21</v>
      </c>
      <c r="H177" s="16" t="s">
        <v>25</v>
      </c>
      <c r="I177" s="17">
        <v>389.7</v>
      </c>
      <c r="J177" s="17">
        <v>389.7</v>
      </c>
    </row>
    <row r="178" spans="1:10" ht="45" x14ac:dyDescent="0.25">
      <c r="A178" s="15" t="s">
        <v>131</v>
      </c>
      <c r="B178" s="16" t="s">
        <v>0</v>
      </c>
      <c r="C178" s="16" t="s">
        <v>8</v>
      </c>
      <c r="D178" s="16" t="s">
        <v>52</v>
      </c>
      <c r="E178" s="16" t="s">
        <v>57</v>
      </c>
      <c r="F178" s="16"/>
      <c r="G178" s="16"/>
      <c r="H178" s="16"/>
      <c r="I178" s="17">
        <f>I179</f>
        <v>200</v>
      </c>
      <c r="J178" s="17">
        <v>200</v>
      </c>
    </row>
    <row r="179" spans="1:10" ht="45" x14ac:dyDescent="0.25">
      <c r="A179" s="15" t="s">
        <v>143</v>
      </c>
      <c r="B179" s="16" t="s">
        <v>0</v>
      </c>
      <c r="C179" s="16" t="s">
        <v>8</v>
      </c>
      <c r="D179" s="16" t="s">
        <v>1</v>
      </c>
      <c r="E179" s="16" t="s">
        <v>101</v>
      </c>
      <c r="F179" s="16"/>
      <c r="G179" s="16"/>
      <c r="H179" s="16"/>
      <c r="I179" s="17">
        <f>I180</f>
        <v>200</v>
      </c>
      <c r="J179" s="17">
        <v>200</v>
      </c>
    </row>
    <row r="180" spans="1:10" ht="45" x14ac:dyDescent="0.25">
      <c r="A180" s="18" t="s">
        <v>4</v>
      </c>
      <c r="B180" s="16" t="s">
        <v>0</v>
      </c>
      <c r="C180" s="16" t="s">
        <v>8</v>
      </c>
      <c r="D180" s="16" t="s">
        <v>1</v>
      </c>
      <c r="E180" s="16" t="s">
        <v>101</v>
      </c>
      <c r="F180" s="16" t="s">
        <v>5</v>
      </c>
      <c r="G180" s="16" t="s">
        <v>27</v>
      </c>
      <c r="H180" s="16" t="s">
        <v>25</v>
      </c>
      <c r="I180" s="17">
        <v>200</v>
      </c>
      <c r="J180" s="17">
        <v>200</v>
      </c>
    </row>
    <row r="181" spans="1:10" ht="75" x14ac:dyDescent="0.25">
      <c r="A181" s="15" t="s">
        <v>132</v>
      </c>
      <c r="B181" s="16" t="s">
        <v>0</v>
      </c>
      <c r="C181" s="16" t="s">
        <v>9</v>
      </c>
      <c r="D181" s="16" t="s">
        <v>52</v>
      </c>
      <c r="E181" s="16" t="s">
        <v>57</v>
      </c>
      <c r="F181" s="16"/>
      <c r="G181" s="16"/>
      <c r="H181" s="16"/>
      <c r="I181" s="17">
        <f>I182</f>
        <v>700</v>
      </c>
      <c r="J181" s="17">
        <v>700</v>
      </c>
    </row>
    <row r="182" spans="1:10" ht="105" x14ac:dyDescent="0.25">
      <c r="A182" s="15" t="s">
        <v>226</v>
      </c>
      <c r="B182" s="16" t="s">
        <v>0</v>
      </c>
      <c r="C182" s="16" t="s">
        <v>9</v>
      </c>
      <c r="D182" s="16" t="s">
        <v>24</v>
      </c>
      <c r="E182" s="16" t="s">
        <v>207</v>
      </c>
      <c r="F182" s="16"/>
      <c r="G182" s="16"/>
      <c r="H182" s="16"/>
      <c r="I182" s="17">
        <f>I183</f>
        <v>700</v>
      </c>
      <c r="J182" s="17">
        <v>700</v>
      </c>
    </row>
    <row r="183" spans="1:10" ht="45" x14ac:dyDescent="0.25">
      <c r="A183" s="18" t="s">
        <v>4</v>
      </c>
      <c r="B183" s="16" t="s">
        <v>0</v>
      </c>
      <c r="C183" s="16" t="s">
        <v>9</v>
      </c>
      <c r="D183" s="16" t="s">
        <v>24</v>
      </c>
      <c r="E183" s="16" t="s">
        <v>207</v>
      </c>
      <c r="F183" s="16" t="s">
        <v>5</v>
      </c>
      <c r="G183" s="16" t="s">
        <v>27</v>
      </c>
      <c r="H183" s="16" t="s">
        <v>25</v>
      </c>
      <c r="I183" s="17">
        <v>700</v>
      </c>
      <c r="J183" s="17">
        <v>700</v>
      </c>
    </row>
    <row r="184" spans="1:10" ht="45" x14ac:dyDescent="0.25">
      <c r="A184" s="15" t="s">
        <v>133</v>
      </c>
      <c r="B184" s="16" t="s">
        <v>0</v>
      </c>
      <c r="C184" s="16" t="s">
        <v>17</v>
      </c>
      <c r="D184" s="16" t="s">
        <v>52</v>
      </c>
      <c r="E184" s="16" t="s">
        <v>57</v>
      </c>
      <c r="F184" s="16"/>
      <c r="G184" s="16"/>
      <c r="H184" s="16"/>
      <c r="I184" s="17">
        <f>I185</f>
        <v>100</v>
      </c>
      <c r="J184" s="17">
        <v>100</v>
      </c>
    </row>
    <row r="185" spans="1:10" ht="45" x14ac:dyDescent="0.25">
      <c r="A185" s="15" t="s">
        <v>144</v>
      </c>
      <c r="B185" s="16" t="s">
        <v>0</v>
      </c>
      <c r="C185" s="16" t="s">
        <v>17</v>
      </c>
      <c r="D185" s="16" t="s">
        <v>1</v>
      </c>
      <c r="E185" s="16" t="s">
        <v>170</v>
      </c>
      <c r="F185" s="16"/>
      <c r="G185" s="16"/>
      <c r="H185" s="16"/>
      <c r="I185" s="17">
        <f>I186</f>
        <v>100</v>
      </c>
      <c r="J185" s="17">
        <v>100</v>
      </c>
    </row>
    <row r="186" spans="1:10" ht="45" x14ac:dyDescent="0.25">
      <c r="A186" s="18" t="s">
        <v>4</v>
      </c>
      <c r="B186" s="16" t="s">
        <v>0</v>
      </c>
      <c r="C186" s="16" t="s">
        <v>17</v>
      </c>
      <c r="D186" s="16" t="s">
        <v>1</v>
      </c>
      <c r="E186" s="16" t="s">
        <v>170</v>
      </c>
      <c r="F186" s="16" t="s">
        <v>5</v>
      </c>
      <c r="G186" s="16" t="s">
        <v>25</v>
      </c>
      <c r="H186" s="16" t="s">
        <v>24</v>
      </c>
      <c r="I186" s="17">
        <v>100</v>
      </c>
      <c r="J186" s="17">
        <v>100</v>
      </c>
    </row>
    <row r="187" spans="1:10" ht="94.5" x14ac:dyDescent="0.25">
      <c r="A187" s="19" t="s">
        <v>44</v>
      </c>
      <c r="B187" s="13" t="s">
        <v>22</v>
      </c>
      <c r="C187" s="13" t="s">
        <v>2</v>
      </c>
      <c r="D187" s="13" t="s">
        <v>52</v>
      </c>
      <c r="E187" s="13" t="s">
        <v>57</v>
      </c>
      <c r="F187" s="13"/>
      <c r="G187" s="13"/>
      <c r="H187" s="13"/>
      <c r="I187" s="14">
        <f t="shared" ref="I187" si="2">I188+I191</f>
        <v>34679.199999999997</v>
      </c>
      <c r="J187" s="14">
        <v>41533</v>
      </c>
    </row>
    <row r="188" spans="1:10" ht="60" x14ac:dyDescent="0.25">
      <c r="A188" s="20" t="s">
        <v>134</v>
      </c>
      <c r="B188" s="16" t="s">
        <v>22</v>
      </c>
      <c r="C188" s="16" t="s">
        <v>3</v>
      </c>
      <c r="D188" s="16" t="s">
        <v>52</v>
      </c>
      <c r="E188" s="16" t="s">
        <v>57</v>
      </c>
      <c r="F188" s="16"/>
      <c r="G188" s="16"/>
      <c r="H188" s="16"/>
      <c r="I188" s="17">
        <f>I189</f>
        <v>27798.6</v>
      </c>
      <c r="J188" s="17">
        <v>34652.400000000001</v>
      </c>
    </row>
    <row r="189" spans="1:10" ht="60" x14ac:dyDescent="0.25">
      <c r="A189" s="20" t="s">
        <v>174</v>
      </c>
      <c r="B189" s="16" t="s">
        <v>22</v>
      </c>
      <c r="C189" s="16" t="s">
        <v>3</v>
      </c>
      <c r="D189" s="16" t="s">
        <v>1</v>
      </c>
      <c r="E189" s="16" t="s">
        <v>108</v>
      </c>
      <c r="F189" s="16"/>
      <c r="G189" s="16"/>
      <c r="H189" s="16"/>
      <c r="I189" s="17">
        <f>I190</f>
        <v>27798.6</v>
      </c>
      <c r="J189" s="17">
        <v>34652.400000000001</v>
      </c>
    </row>
    <row r="190" spans="1:10" ht="45" x14ac:dyDescent="0.25">
      <c r="A190" s="18" t="s">
        <v>4</v>
      </c>
      <c r="B190" s="16" t="s">
        <v>22</v>
      </c>
      <c r="C190" s="16" t="s">
        <v>3</v>
      </c>
      <c r="D190" s="16" t="s">
        <v>1</v>
      </c>
      <c r="E190" s="16" t="s">
        <v>108</v>
      </c>
      <c r="F190" s="16" t="s">
        <v>5</v>
      </c>
      <c r="G190" s="16" t="s">
        <v>21</v>
      </c>
      <c r="H190" s="16" t="s">
        <v>11</v>
      </c>
      <c r="I190" s="17">
        <v>27798.6</v>
      </c>
      <c r="J190" s="17">
        <v>34652.400000000001</v>
      </c>
    </row>
    <row r="191" spans="1:10" ht="45" x14ac:dyDescent="0.25">
      <c r="A191" s="20" t="s">
        <v>202</v>
      </c>
      <c r="B191" s="16" t="s">
        <v>22</v>
      </c>
      <c r="C191" s="16" t="s">
        <v>9</v>
      </c>
      <c r="D191" s="16" t="s">
        <v>52</v>
      </c>
      <c r="E191" s="16" t="s">
        <v>57</v>
      </c>
      <c r="F191" s="16"/>
      <c r="G191" s="16"/>
      <c r="H191" s="16"/>
      <c r="I191" s="17">
        <f>I192</f>
        <v>6880.6</v>
      </c>
      <c r="J191" s="17">
        <v>6880.6</v>
      </c>
    </row>
    <row r="192" spans="1:10" ht="30" x14ac:dyDescent="0.25">
      <c r="A192" s="20" t="s">
        <v>213</v>
      </c>
      <c r="B192" s="16" t="s">
        <v>22</v>
      </c>
      <c r="C192" s="16" t="s">
        <v>9</v>
      </c>
      <c r="D192" s="16" t="s">
        <v>1</v>
      </c>
      <c r="E192" s="16" t="s">
        <v>263</v>
      </c>
      <c r="F192" s="16"/>
      <c r="G192" s="16"/>
      <c r="H192" s="16"/>
      <c r="I192" s="17">
        <f>I193</f>
        <v>6880.6</v>
      </c>
      <c r="J192" s="17">
        <v>6880.6</v>
      </c>
    </row>
    <row r="193" spans="1:10" ht="45" x14ac:dyDescent="0.25">
      <c r="A193" s="18" t="s">
        <v>4</v>
      </c>
      <c r="B193" s="16" t="s">
        <v>22</v>
      </c>
      <c r="C193" s="16" t="s">
        <v>9</v>
      </c>
      <c r="D193" s="16" t="s">
        <v>1</v>
      </c>
      <c r="E193" s="16" t="s">
        <v>263</v>
      </c>
      <c r="F193" s="16" t="s">
        <v>5</v>
      </c>
      <c r="G193" s="16" t="s">
        <v>21</v>
      </c>
      <c r="H193" s="16" t="s">
        <v>11</v>
      </c>
      <c r="I193" s="17">
        <v>6880.6</v>
      </c>
      <c r="J193" s="17">
        <v>6880.6</v>
      </c>
    </row>
    <row r="194" spans="1:10" ht="110.25" x14ac:dyDescent="0.25">
      <c r="A194" s="12" t="s">
        <v>50</v>
      </c>
      <c r="B194" s="13" t="s">
        <v>11</v>
      </c>
      <c r="C194" s="13" t="s">
        <v>2</v>
      </c>
      <c r="D194" s="13" t="s">
        <v>52</v>
      </c>
      <c r="E194" s="13" t="s">
        <v>57</v>
      </c>
      <c r="F194" s="13"/>
      <c r="G194" s="13"/>
      <c r="H194" s="13"/>
      <c r="I194" s="14">
        <f>I195</f>
        <v>200</v>
      </c>
      <c r="J194" s="14">
        <v>200</v>
      </c>
    </row>
    <row r="195" spans="1:10" ht="90" x14ac:dyDescent="0.25">
      <c r="A195" s="15" t="s">
        <v>164</v>
      </c>
      <c r="B195" s="16" t="s">
        <v>11</v>
      </c>
      <c r="C195" s="16" t="s">
        <v>3</v>
      </c>
      <c r="D195" s="16" t="s">
        <v>52</v>
      </c>
      <c r="E195" s="16" t="s">
        <v>57</v>
      </c>
      <c r="F195" s="16"/>
      <c r="G195" s="16"/>
      <c r="H195" s="16"/>
      <c r="I195" s="17">
        <f>I196</f>
        <v>200</v>
      </c>
      <c r="J195" s="17">
        <v>200</v>
      </c>
    </row>
    <row r="196" spans="1:10" ht="120" x14ac:dyDescent="0.25">
      <c r="A196" s="15" t="s">
        <v>206</v>
      </c>
      <c r="B196" s="16" t="s">
        <v>11</v>
      </c>
      <c r="C196" s="16" t="s">
        <v>3</v>
      </c>
      <c r="D196" s="16" t="s">
        <v>1</v>
      </c>
      <c r="E196" s="16" t="s">
        <v>109</v>
      </c>
      <c r="F196" s="16"/>
      <c r="G196" s="16"/>
      <c r="H196" s="16"/>
      <c r="I196" s="17">
        <f>I197</f>
        <v>200</v>
      </c>
      <c r="J196" s="17">
        <v>200</v>
      </c>
    </row>
    <row r="197" spans="1:10" ht="45" x14ac:dyDescent="0.25">
      <c r="A197" s="18" t="s">
        <v>4</v>
      </c>
      <c r="B197" s="16" t="s">
        <v>11</v>
      </c>
      <c r="C197" s="16" t="s">
        <v>3</v>
      </c>
      <c r="D197" s="16" t="s">
        <v>1</v>
      </c>
      <c r="E197" s="16" t="s">
        <v>109</v>
      </c>
      <c r="F197" s="16" t="s">
        <v>5</v>
      </c>
      <c r="G197" s="16" t="s">
        <v>21</v>
      </c>
      <c r="H197" s="16" t="s">
        <v>11</v>
      </c>
      <c r="I197" s="17">
        <v>200</v>
      </c>
      <c r="J197" s="17">
        <v>200</v>
      </c>
    </row>
    <row r="198" spans="1:10" ht="126" x14ac:dyDescent="0.25">
      <c r="A198" s="12" t="s">
        <v>45</v>
      </c>
      <c r="B198" s="13" t="s">
        <v>20</v>
      </c>
      <c r="C198" s="13" t="s">
        <v>2</v>
      </c>
      <c r="D198" s="13" t="s">
        <v>52</v>
      </c>
      <c r="E198" s="13" t="s">
        <v>57</v>
      </c>
      <c r="F198" s="13"/>
      <c r="G198" s="13"/>
      <c r="H198" s="13"/>
      <c r="I198" s="14">
        <f>I199</f>
        <v>50</v>
      </c>
      <c r="J198" s="14">
        <v>50</v>
      </c>
    </row>
    <row r="199" spans="1:10" ht="60" x14ac:dyDescent="0.25">
      <c r="A199" s="15" t="s">
        <v>165</v>
      </c>
      <c r="B199" s="16" t="s">
        <v>20</v>
      </c>
      <c r="C199" s="16" t="s">
        <v>8</v>
      </c>
      <c r="D199" s="16" t="s">
        <v>52</v>
      </c>
      <c r="E199" s="16" t="s">
        <v>57</v>
      </c>
      <c r="F199" s="16"/>
      <c r="G199" s="16"/>
      <c r="H199" s="16"/>
      <c r="I199" s="17">
        <f>I200</f>
        <v>50</v>
      </c>
      <c r="J199" s="17">
        <v>50</v>
      </c>
    </row>
    <row r="200" spans="1:10" ht="60" x14ac:dyDescent="0.25">
      <c r="A200" s="15" t="s">
        <v>166</v>
      </c>
      <c r="B200" s="16" t="s">
        <v>20</v>
      </c>
      <c r="C200" s="16" t="s">
        <v>8</v>
      </c>
      <c r="D200" s="16" t="s">
        <v>1</v>
      </c>
      <c r="E200" s="16" t="s">
        <v>110</v>
      </c>
      <c r="F200" s="16"/>
      <c r="G200" s="16"/>
      <c r="H200" s="16"/>
      <c r="I200" s="17">
        <f>I201</f>
        <v>50</v>
      </c>
      <c r="J200" s="17">
        <v>50</v>
      </c>
    </row>
    <row r="201" spans="1:10" ht="45" x14ac:dyDescent="0.25">
      <c r="A201" s="18" t="s">
        <v>4</v>
      </c>
      <c r="B201" s="16" t="s">
        <v>20</v>
      </c>
      <c r="C201" s="16" t="s">
        <v>8</v>
      </c>
      <c r="D201" s="16" t="s">
        <v>1</v>
      </c>
      <c r="E201" s="16" t="s">
        <v>110</v>
      </c>
      <c r="F201" s="16" t="s">
        <v>5</v>
      </c>
      <c r="G201" s="16" t="s">
        <v>21</v>
      </c>
      <c r="H201" s="16" t="s">
        <v>28</v>
      </c>
      <c r="I201" s="17">
        <v>50</v>
      </c>
      <c r="J201" s="17">
        <v>50</v>
      </c>
    </row>
    <row r="202" spans="1:10" ht="141.75" x14ac:dyDescent="0.25">
      <c r="A202" s="12" t="s">
        <v>40</v>
      </c>
      <c r="B202" s="13" t="s">
        <v>23</v>
      </c>
      <c r="C202" s="13" t="s">
        <v>2</v>
      </c>
      <c r="D202" s="13" t="s">
        <v>52</v>
      </c>
      <c r="E202" s="13" t="s">
        <v>57</v>
      </c>
      <c r="F202" s="13"/>
      <c r="G202" s="13"/>
      <c r="H202" s="13"/>
      <c r="I202" s="14">
        <f>I203+I210+I213</f>
        <v>3370</v>
      </c>
      <c r="J202" s="14">
        <v>3370</v>
      </c>
    </row>
    <row r="203" spans="1:10" ht="45" x14ac:dyDescent="0.25">
      <c r="A203" s="15" t="s">
        <v>135</v>
      </c>
      <c r="B203" s="16" t="s">
        <v>23</v>
      </c>
      <c r="C203" s="16" t="s">
        <v>3</v>
      </c>
      <c r="D203" s="16" t="s">
        <v>52</v>
      </c>
      <c r="E203" s="16" t="s">
        <v>57</v>
      </c>
      <c r="F203" s="16"/>
      <c r="G203" s="16"/>
      <c r="H203" s="16"/>
      <c r="I203" s="17">
        <f>I204+I206+I208</f>
        <v>170</v>
      </c>
      <c r="J203" s="17">
        <v>170</v>
      </c>
    </row>
    <row r="204" spans="1:10" ht="90" x14ac:dyDescent="0.25">
      <c r="A204" s="15" t="s">
        <v>145</v>
      </c>
      <c r="B204" s="16" t="s">
        <v>23</v>
      </c>
      <c r="C204" s="16" t="s">
        <v>3</v>
      </c>
      <c r="D204" s="16" t="s">
        <v>1</v>
      </c>
      <c r="E204" s="16" t="s">
        <v>111</v>
      </c>
      <c r="F204" s="16"/>
      <c r="G204" s="16"/>
      <c r="H204" s="16"/>
      <c r="I204" s="17">
        <f>I205</f>
        <v>100</v>
      </c>
      <c r="J204" s="17">
        <v>100</v>
      </c>
    </row>
    <row r="205" spans="1:10" ht="45" x14ac:dyDescent="0.25">
      <c r="A205" s="18" t="s">
        <v>4</v>
      </c>
      <c r="B205" s="16" t="s">
        <v>23</v>
      </c>
      <c r="C205" s="16" t="s">
        <v>3</v>
      </c>
      <c r="D205" s="16" t="s">
        <v>1</v>
      </c>
      <c r="E205" s="16" t="s">
        <v>111</v>
      </c>
      <c r="F205" s="16" t="s">
        <v>5</v>
      </c>
      <c r="G205" s="16" t="s">
        <v>1</v>
      </c>
      <c r="H205" s="16" t="s">
        <v>29</v>
      </c>
      <c r="I205" s="17">
        <v>100</v>
      </c>
      <c r="J205" s="17">
        <v>100</v>
      </c>
    </row>
    <row r="206" spans="1:10" ht="60" x14ac:dyDescent="0.25">
      <c r="A206" s="15" t="s">
        <v>146</v>
      </c>
      <c r="B206" s="16" t="s">
        <v>23</v>
      </c>
      <c r="C206" s="16" t="s">
        <v>3</v>
      </c>
      <c r="D206" s="16" t="s">
        <v>7</v>
      </c>
      <c r="E206" s="16" t="s">
        <v>112</v>
      </c>
      <c r="F206" s="16"/>
      <c r="G206" s="16"/>
      <c r="H206" s="16"/>
      <c r="I206" s="17">
        <f>I207</f>
        <v>50</v>
      </c>
      <c r="J206" s="17">
        <v>50</v>
      </c>
    </row>
    <row r="207" spans="1:10" ht="45" x14ac:dyDescent="0.25">
      <c r="A207" s="18" t="s">
        <v>4</v>
      </c>
      <c r="B207" s="16" t="s">
        <v>23</v>
      </c>
      <c r="C207" s="16" t="s">
        <v>3</v>
      </c>
      <c r="D207" s="16" t="s">
        <v>7</v>
      </c>
      <c r="E207" s="16" t="s">
        <v>112</v>
      </c>
      <c r="F207" s="16" t="s">
        <v>5</v>
      </c>
      <c r="G207" s="16" t="s">
        <v>1</v>
      </c>
      <c r="H207" s="16" t="s">
        <v>29</v>
      </c>
      <c r="I207" s="17">
        <v>50</v>
      </c>
      <c r="J207" s="17">
        <v>50</v>
      </c>
    </row>
    <row r="208" spans="1:10" ht="75" x14ac:dyDescent="0.25">
      <c r="A208" s="15" t="s">
        <v>188</v>
      </c>
      <c r="B208" s="16" t="s">
        <v>23</v>
      </c>
      <c r="C208" s="16" t="s">
        <v>3</v>
      </c>
      <c r="D208" s="16" t="s">
        <v>24</v>
      </c>
      <c r="E208" s="16" t="s">
        <v>187</v>
      </c>
      <c r="F208" s="16"/>
      <c r="G208" s="16"/>
      <c r="H208" s="16"/>
      <c r="I208" s="17">
        <f>I209</f>
        <v>20</v>
      </c>
      <c r="J208" s="17">
        <v>20</v>
      </c>
    </row>
    <row r="209" spans="1:10" ht="45" x14ac:dyDescent="0.25">
      <c r="A209" s="18" t="s">
        <v>4</v>
      </c>
      <c r="B209" s="16" t="s">
        <v>23</v>
      </c>
      <c r="C209" s="16" t="s">
        <v>3</v>
      </c>
      <c r="D209" s="16" t="s">
        <v>24</v>
      </c>
      <c r="E209" s="16" t="s">
        <v>187</v>
      </c>
      <c r="F209" s="16" t="s">
        <v>5</v>
      </c>
      <c r="G209" s="16" t="s">
        <v>1</v>
      </c>
      <c r="H209" s="16" t="s">
        <v>29</v>
      </c>
      <c r="I209" s="17">
        <v>20</v>
      </c>
      <c r="J209" s="17">
        <v>20</v>
      </c>
    </row>
    <row r="210" spans="1:10" ht="30" x14ac:dyDescent="0.25">
      <c r="A210" s="15" t="s">
        <v>209</v>
      </c>
      <c r="B210" s="16" t="s">
        <v>23</v>
      </c>
      <c r="C210" s="16" t="s">
        <v>8</v>
      </c>
      <c r="D210" s="16" t="s">
        <v>52</v>
      </c>
      <c r="E210" s="16" t="s">
        <v>57</v>
      </c>
      <c r="F210" s="16"/>
      <c r="G210" s="16"/>
      <c r="H210" s="16"/>
      <c r="I210" s="17">
        <f>I211</f>
        <v>400</v>
      </c>
      <c r="J210" s="17">
        <v>400</v>
      </c>
    </row>
    <row r="211" spans="1:10" ht="30" x14ac:dyDescent="0.25">
      <c r="A211" s="15" t="s">
        <v>201</v>
      </c>
      <c r="B211" s="16" t="s">
        <v>23</v>
      </c>
      <c r="C211" s="16" t="s">
        <v>8</v>
      </c>
      <c r="D211" s="16" t="s">
        <v>7</v>
      </c>
      <c r="E211" s="16" t="s">
        <v>113</v>
      </c>
      <c r="F211" s="16"/>
      <c r="G211" s="16"/>
      <c r="H211" s="16"/>
      <c r="I211" s="17">
        <f>I212</f>
        <v>400</v>
      </c>
      <c r="J211" s="17">
        <v>400</v>
      </c>
    </row>
    <row r="212" spans="1:10" ht="45" x14ac:dyDescent="0.25">
      <c r="A212" s="18" t="s">
        <v>4</v>
      </c>
      <c r="B212" s="16" t="s">
        <v>23</v>
      </c>
      <c r="C212" s="16" t="s">
        <v>8</v>
      </c>
      <c r="D212" s="16" t="s">
        <v>7</v>
      </c>
      <c r="E212" s="16" t="s">
        <v>113</v>
      </c>
      <c r="F212" s="16" t="s">
        <v>5</v>
      </c>
      <c r="G212" s="16" t="s">
        <v>1</v>
      </c>
      <c r="H212" s="16" t="s">
        <v>29</v>
      </c>
      <c r="I212" s="17">
        <v>400</v>
      </c>
      <c r="J212" s="17">
        <v>400</v>
      </c>
    </row>
    <row r="213" spans="1:10" ht="45" x14ac:dyDescent="0.25">
      <c r="A213" s="15" t="s">
        <v>168</v>
      </c>
      <c r="B213" s="16" t="s">
        <v>23</v>
      </c>
      <c r="C213" s="16" t="s">
        <v>9</v>
      </c>
      <c r="D213" s="16" t="s">
        <v>52</v>
      </c>
      <c r="E213" s="16" t="s">
        <v>57</v>
      </c>
      <c r="F213" s="16"/>
      <c r="G213" s="16"/>
      <c r="H213" s="16"/>
      <c r="I213" s="17">
        <f>I214</f>
        <v>2800</v>
      </c>
      <c r="J213" s="17">
        <v>2800</v>
      </c>
    </row>
    <row r="214" spans="1:10" ht="60" x14ac:dyDescent="0.25">
      <c r="A214" s="15" t="s">
        <v>77</v>
      </c>
      <c r="B214" s="16" t="s">
        <v>23</v>
      </c>
      <c r="C214" s="16" t="s">
        <v>9</v>
      </c>
      <c r="D214" s="16" t="s">
        <v>1</v>
      </c>
      <c r="E214" s="16" t="s">
        <v>57</v>
      </c>
      <c r="F214" s="16"/>
      <c r="G214" s="16"/>
      <c r="H214" s="16"/>
      <c r="I214" s="17">
        <f>I215+I217</f>
        <v>2800</v>
      </c>
      <c r="J214" s="17">
        <v>2800</v>
      </c>
    </row>
    <row r="215" spans="1:10" ht="45" x14ac:dyDescent="0.25">
      <c r="A215" s="15" t="s">
        <v>136</v>
      </c>
      <c r="B215" s="16" t="s">
        <v>23</v>
      </c>
      <c r="C215" s="16" t="s">
        <v>9</v>
      </c>
      <c r="D215" s="16" t="s">
        <v>1</v>
      </c>
      <c r="E215" s="16" t="s">
        <v>99</v>
      </c>
      <c r="F215" s="16"/>
      <c r="G215" s="16"/>
      <c r="H215" s="16"/>
      <c r="I215" s="17">
        <f>I216</f>
        <v>2513</v>
      </c>
      <c r="J215" s="17">
        <v>2513</v>
      </c>
    </row>
    <row r="216" spans="1:10" ht="150" x14ac:dyDescent="0.25">
      <c r="A216" s="18" t="s">
        <v>221</v>
      </c>
      <c r="B216" s="16" t="s">
        <v>23</v>
      </c>
      <c r="C216" s="16" t="s">
        <v>9</v>
      </c>
      <c r="D216" s="16" t="s">
        <v>1</v>
      </c>
      <c r="E216" s="16" t="s">
        <v>99</v>
      </c>
      <c r="F216" s="16" t="s">
        <v>222</v>
      </c>
      <c r="G216" s="16" t="s">
        <v>1</v>
      </c>
      <c r="H216" s="16" t="s">
        <v>29</v>
      </c>
      <c r="I216" s="17">
        <v>2513</v>
      </c>
      <c r="J216" s="17">
        <v>2513</v>
      </c>
    </row>
    <row r="217" spans="1:10" ht="45" x14ac:dyDescent="0.25">
      <c r="A217" s="15" t="s">
        <v>63</v>
      </c>
      <c r="B217" s="16" t="s">
        <v>23</v>
      </c>
      <c r="C217" s="16" t="s">
        <v>9</v>
      </c>
      <c r="D217" s="16" t="s">
        <v>1</v>
      </c>
      <c r="E217" s="16" t="s">
        <v>67</v>
      </c>
      <c r="F217" s="16"/>
      <c r="G217" s="16"/>
      <c r="H217" s="16"/>
      <c r="I217" s="17">
        <f>SUM(I218:I219)</f>
        <v>287</v>
      </c>
      <c r="J217" s="17">
        <v>287</v>
      </c>
    </row>
    <row r="218" spans="1:10" ht="45" x14ac:dyDescent="0.25">
      <c r="A218" s="18" t="s">
        <v>4</v>
      </c>
      <c r="B218" s="16" t="s">
        <v>23</v>
      </c>
      <c r="C218" s="16" t="s">
        <v>9</v>
      </c>
      <c r="D218" s="16" t="s">
        <v>1</v>
      </c>
      <c r="E218" s="16" t="s">
        <v>67</v>
      </c>
      <c r="F218" s="16" t="s">
        <v>5</v>
      </c>
      <c r="G218" s="16" t="s">
        <v>1</v>
      </c>
      <c r="H218" s="16" t="s">
        <v>29</v>
      </c>
      <c r="I218" s="17">
        <v>87</v>
      </c>
      <c r="J218" s="17">
        <v>87</v>
      </c>
    </row>
    <row r="219" spans="1:10" ht="30" x14ac:dyDescent="0.25">
      <c r="A219" s="18" t="s">
        <v>6</v>
      </c>
      <c r="B219" s="16" t="s">
        <v>23</v>
      </c>
      <c r="C219" s="16" t="s">
        <v>9</v>
      </c>
      <c r="D219" s="16" t="s">
        <v>1</v>
      </c>
      <c r="E219" s="16" t="s">
        <v>67</v>
      </c>
      <c r="F219" s="16" t="s">
        <v>220</v>
      </c>
      <c r="G219" s="16" t="s">
        <v>1</v>
      </c>
      <c r="H219" s="16" t="s">
        <v>29</v>
      </c>
      <c r="I219" s="17">
        <v>200</v>
      </c>
      <c r="J219" s="17">
        <v>200</v>
      </c>
    </row>
    <row r="220" spans="1:10" ht="110.25" x14ac:dyDescent="0.25">
      <c r="A220" s="12" t="s">
        <v>46</v>
      </c>
      <c r="B220" s="13" t="s">
        <v>28</v>
      </c>
      <c r="C220" s="13" t="s">
        <v>2</v>
      </c>
      <c r="D220" s="13" t="s">
        <v>52</v>
      </c>
      <c r="E220" s="13" t="s">
        <v>57</v>
      </c>
      <c r="F220" s="13"/>
      <c r="G220" s="13"/>
      <c r="H220" s="13"/>
      <c r="I220" s="14">
        <f>I221</f>
        <v>418</v>
      </c>
      <c r="J220" s="14">
        <v>418</v>
      </c>
    </row>
    <row r="221" spans="1:10" ht="30" x14ac:dyDescent="0.25">
      <c r="A221" s="15" t="s">
        <v>148</v>
      </c>
      <c r="B221" s="16" t="s">
        <v>28</v>
      </c>
      <c r="C221" s="16" t="s">
        <v>3</v>
      </c>
      <c r="D221" s="16" t="s">
        <v>52</v>
      </c>
      <c r="E221" s="16" t="s">
        <v>57</v>
      </c>
      <c r="F221" s="16"/>
      <c r="G221" s="16"/>
      <c r="H221" s="16"/>
      <c r="I221" s="17">
        <f>I222</f>
        <v>418</v>
      </c>
      <c r="J221" s="17">
        <v>418</v>
      </c>
    </row>
    <row r="222" spans="1:10" ht="30" x14ac:dyDescent="0.25">
      <c r="A222" s="15" t="s">
        <v>147</v>
      </c>
      <c r="B222" s="16" t="s">
        <v>28</v>
      </c>
      <c r="C222" s="16" t="s">
        <v>3</v>
      </c>
      <c r="D222" s="16" t="s">
        <v>1</v>
      </c>
      <c r="E222" s="16" t="s">
        <v>93</v>
      </c>
      <c r="F222" s="16"/>
      <c r="G222" s="16"/>
      <c r="H222" s="16"/>
      <c r="I222" s="17">
        <f>I223</f>
        <v>418</v>
      </c>
      <c r="J222" s="17">
        <v>418</v>
      </c>
    </row>
    <row r="223" spans="1:10" ht="45" x14ac:dyDescent="0.25">
      <c r="A223" s="18" t="s">
        <v>4</v>
      </c>
      <c r="B223" s="16" t="s">
        <v>28</v>
      </c>
      <c r="C223" s="16" t="s">
        <v>3</v>
      </c>
      <c r="D223" s="16" t="s">
        <v>1</v>
      </c>
      <c r="E223" s="16" t="s">
        <v>93</v>
      </c>
      <c r="F223" s="16" t="s">
        <v>5</v>
      </c>
      <c r="G223" s="16" t="s">
        <v>1</v>
      </c>
      <c r="H223" s="16" t="s">
        <v>29</v>
      </c>
      <c r="I223" s="17">
        <v>418</v>
      </c>
      <c r="J223" s="17">
        <v>418</v>
      </c>
    </row>
    <row r="224" spans="1:10" ht="110.25" x14ac:dyDescent="0.25">
      <c r="A224" s="12" t="s">
        <v>47</v>
      </c>
      <c r="B224" s="13" t="s">
        <v>29</v>
      </c>
      <c r="C224" s="13" t="s">
        <v>2</v>
      </c>
      <c r="D224" s="13" t="s">
        <v>52</v>
      </c>
      <c r="E224" s="13" t="s">
        <v>57</v>
      </c>
      <c r="F224" s="13"/>
      <c r="G224" s="13"/>
      <c r="H224" s="13"/>
      <c r="I224" s="14">
        <f>I225</f>
        <v>3</v>
      </c>
      <c r="J224" s="14">
        <v>3</v>
      </c>
    </row>
    <row r="225" spans="1:10" ht="45" x14ac:dyDescent="0.25">
      <c r="A225" s="15" t="s">
        <v>149</v>
      </c>
      <c r="B225" s="16" t="s">
        <v>29</v>
      </c>
      <c r="C225" s="16" t="s">
        <v>3</v>
      </c>
      <c r="D225" s="16" t="s">
        <v>52</v>
      </c>
      <c r="E225" s="16" t="s">
        <v>57</v>
      </c>
      <c r="F225" s="16"/>
      <c r="G225" s="16"/>
      <c r="H225" s="16"/>
      <c r="I225" s="17">
        <f>I226</f>
        <v>3</v>
      </c>
      <c r="J225" s="17">
        <v>3</v>
      </c>
    </row>
    <row r="226" spans="1:10" ht="45" x14ac:dyDescent="0.25">
      <c r="A226" s="15" t="s">
        <v>162</v>
      </c>
      <c r="B226" s="16" t="s">
        <v>29</v>
      </c>
      <c r="C226" s="16" t="s">
        <v>3</v>
      </c>
      <c r="D226" s="16" t="s">
        <v>1</v>
      </c>
      <c r="E226" s="16" t="s">
        <v>94</v>
      </c>
      <c r="F226" s="16"/>
      <c r="G226" s="16"/>
      <c r="H226" s="16"/>
      <c r="I226" s="17">
        <f>I227</f>
        <v>3</v>
      </c>
      <c r="J226" s="17">
        <v>3</v>
      </c>
    </row>
    <row r="227" spans="1:10" ht="45" x14ac:dyDescent="0.25">
      <c r="A227" s="18" t="s">
        <v>4</v>
      </c>
      <c r="B227" s="16" t="s">
        <v>29</v>
      </c>
      <c r="C227" s="16" t="s">
        <v>3</v>
      </c>
      <c r="D227" s="16" t="s">
        <v>1</v>
      </c>
      <c r="E227" s="16" t="s">
        <v>94</v>
      </c>
      <c r="F227" s="16" t="s">
        <v>5</v>
      </c>
      <c r="G227" s="16" t="s">
        <v>1</v>
      </c>
      <c r="H227" s="16" t="s">
        <v>29</v>
      </c>
      <c r="I227" s="17">
        <v>3</v>
      </c>
      <c r="J227" s="17">
        <v>3</v>
      </c>
    </row>
    <row r="228" spans="1:10" ht="110.25" x14ac:dyDescent="0.25">
      <c r="A228" s="12" t="s">
        <v>30</v>
      </c>
      <c r="B228" s="13" t="s">
        <v>31</v>
      </c>
      <c r="C228" s="13" t="s">
        <v>2</v>
      </c>
      <c r="D228" s="13" t="s">
        <v>52</v>
      </c>
      <c r="E228" s="13" t="s">
        <v>57</v>
      </c>
      <c r="F228" s="13"/>
      <c r="G228" s="13"/>
      <c r="H228" s="13"/>
      <c r="I228" s="14">
        <f>I229</f>
        <v>180</v>
      </c>
      <c r="J228" s="14">
        <v>180</v>
      </c>
    </row>
    <row r="229" spans="1:10" ht="30" x14ac:dyDescent="0.25">
      <c r="A229" s="15" t="s">
        <v>150</v>
      </c>
      <c r="B229" s="16" t="s">
        <v>31</v>
      </c>
      <c r="C229" s="16" t="s">
        <v>3</v>
      </c>
      <c r="D229" s="16" t="s">
        <v>52</v>
      </c>
      <c r="E229" s="16" t="s">
        <v>57</v>
      </c>
      <c r="F229" s="16"/>
      <c r="G229" s="16"/>
      <c r="H229" s="16"/>
      <c r="I229" s="17">
        <f>I230</f>
        <v>180</v>
      </c>
      <c r="J229" s="17">
        <v>180</v>
      </c>
    </row>
    <row r="230" spans="1:10" ht="30" x14ac:dyDescent="0.25">
      <c r="A230" s="15" t="s">
        <v>151</v>
      </c>
      <c r="B230" s="16" t="s">
        <v>31</v>
      </c>
      <c r="C230" s="16" t="s">
        <v>3</v>
      </c>
      <c r="D230" s="16" t="s">
        <v>1</v>
      </c>
      <c r="E230" s="16" t="s">
        <v>95</v>
      </c>
      <c r="F230" s="16"/>
      <c r="G230" s="16"/>
      <c r="H230" s="16"/>
      <c r="I230" s="17">
        <f>I231</f>
        <v>180</v>
      </c>
      <c r="J230" s="17">
        <v>180</v>
      </c>
    </row>
    <row r="231" spans="1:10" ht="45" x14ac:dyDescent="0.25">
      <c r="A231" s="18" t="s">
        <v>4</v>
      </c>
      <c r="B231" s="16" t="s">
        <v>31</v>
      </c>
      <c r="C231" s="16" t="s">
        <v>3</v>
      </c>
      <c r="D231" s="16" t="s">
        <v>1</v>
      </c>
      <c r="E231" s="16" t="s">
        <v>95</v>
      </c>
      <c r="F231" s="16" t="s">
        <v>5</v>
      </c>
      <c r="G231" s="16" t="s">
        <v>1</v>
      </c>
      <c r="H231" s="16" t="s">
        <v>29</v>
      </c>
      <c r="I231" s="17">
        <v>180</v>
      </c>
      <c r="J231" s="17">
        <v>180</v>
      </c>
    </row>
    <row r="232" spans="1:10" ht="126" x14ac:dyDescent="0.25">
      <c r="A232" s="12" t="s">
        <v>152</v>
      </c>
      <c r="B232" s="13" t="s">
        <v>32</v>
      </c>
      <c r="C232" s="13" t="s">
        <v>2</v>
      </c>
      <c r="D232" s="13" t="s">
        <v>52</v>
      </c>
      <c r="E232" s="13" t="s">
        <v>57</v>
      </c>
      <c r="F232" s="13"/>
      <c r="G232" s="13"/>
      <c r="H232" s="13"/>
      <c r="I232" s="14">
        <f>I233</f>
        <v>235</v>
      </c>
      <c r="J232" s="14">
        <v>235</v>
      </c>
    </row>
    <row r="233" spans="1:10" ht="60" x14ac:dyDescent="0.25">
      <c r="A233" s="15" t="s">
        <v>169</v>
      </c>
      <c r="B233" s="16" t="s">
        <v>32</v>
      </c>
      <c r="C233" s="16" t="s">
        <v>3</v>
      </c>
      <c r="D233" s="16" t="s">
        <v>52</v>
      </c>
      <c r="E233" s="16" t="s">
        <v>57</v>
      </c>
      <c r="F233" s="16"/>
      <c r="G233" s="16"/>
      <c r="H233" s="16"/>
      <c r="I233" s="17">
        <f>I234</f>
        <v>235</v>
      </c>
      <c r="J233" s="17">
        <v>235</v>
      </c>
    </row>
    <row r="234" spans="1:10" ht="60" x14ac:dyDescent="0.25">
      <c r="A234" s="15" t="s">
        <v>210</v>
      </c>
      <c r="B234" s="16" t="s">
        <v>32</v>
      </c>
      <c r="C234" s="16" t="s">
        <v>3</v>
      </c>
      <c r="D234" s="16" t="s">
        <v>1</v>
      </c>
      <c r="E234" s="16" t="s">
        <v>96</v>
      </c>
      <c r="F234" s="16"/>
      <c r="G234" s="16"/>
      <c r="H234" s="16"/>
      <c r="I234" s="17">
        <f>I235</f>
        <v>235</v>
      </c>
      <c r="J234" s="17">
        <v>235</v>
      </c>
    </row>
    <row r="235" spans="1:10" ht="75" x14ac:dyDescent="0.25">
      <c r="A235" s="15" t="s">
        <v>71</v>
      </c>
      <c r="B235" s="16" t="s">
        <v>32</v>
      </c>
      <c r="C235" s="16" t="s">
        <v>3</v>
      </c>
      <c r="D235" s="16" t="s">
        <v>1</v>
      </c>
      <c r="E235" s="16" t="s">
        <v>96</v>
      </c>
      <c r="F235" s="16" t="s">
        <v>5</v>
      </c>
      <c r="G235" s="16" t="s">
        <v>1</v>
      </c>
      <c r="H235" s="16" t="s">
        <v>29</v>
      </c>
      <c r="I235" s="17">
        <v>235</v>
      </c>
      <c r="J235" s="17">
        <v>235</v>
      </c>
    </row>
    <row r="236" spans="1:10" ht="94.5" x14ac:dyDescent="0.25">
      <c r="A236" s="12" t="s">
        <v>41</v>
      </c>
      <c r="B236" s="13" t="s">
        <v>33</v>
      </c>
      <c r="C236" s="13" t="s">
        <v>2</v>
      </c>
      <c r="D236" s="13" t="s">
        <v>52</v>
      </c>
      <c r="E236" s="13" t="s">
        <v>57</v>
      </c>
      <c r="F236" s="13"/>
      <c r="G236" s="13"/>
      <c r="H236" s="13"/>
      <c r="I236" s="14">
        <f>I237</f>
        <v>1354.1000000000001</v>
      </c>
      <c r="J236" s="14">
        <v>1354.1000000000001</v>
      </c>
    </row>
    <row r="237" spans="1:10" ht="135" x14ac:dyDescent="0.25">
      <c r="A237" s="15" t="s">
        <v>257</v>
      </c>
      <c r="B237" s="16" t="s">
        <v>33</v>
      </c>
      <c r="C237" s="16" t="s">
        <v>8</v>
      </c>
      <c r="D237" s="16" t="s">
        <v>52</v>
      </c>
      <c r="E237" s="16" t="s">
        <v>57</v>
      </c>
      <c r="F237" s="16"/>
      <c r="G237" s="16"/>
      <c r="H237" s="16"/>
      <c r="I237" s="17">
        <f>I238</f>
        <v>1354.1000000000001</v>
      </c>
      <c r="J237" s="17">
        <v>1354.1000000000001</v>
      </c>
    </row>
    <row r="238" spans="1:10" ht="135" x14ac:dyDescent="0.25">
      <c r="A238" s="15" t="s">
        <v>256</v>
      </c>
      <c r="B238" s="16" t="s">
        <v>33</v>
      </c>
      <c r="C238" s="16" t="s">
        <v>8</v>
      </c>
      <c r="D238" s="16" t="s">
        <v>1</v>
      </c>
      <c r="E238" s="16" t="s">
        <v>258</v>
      </c>
      <c r="F238" s="16"/>
      <c r="G238" s="16"/>
      <c r="H238" s="16"/>
      <c r="I238" s="17">
        <f>I239+I240</f>
        <v>1354.1000000000001</v>
      </c>
      <c r="J238" s="17">
        <v>1354.1000000000001</v>
      </c>
    </row>
    <row r="239" spans="1:10" ht="45" x14ac:dyDescent="0.25">
      <c r="A239" s="18" t="s">
        <v>4</v>
      </c>
      <c r="B239" s="16" t="s">
        <v>33</v>
      </c>
      <c r="C239" s="16" t="s">
        <v>8</v>
      </c>
      <c r="D239" s="16" t="s">
        <v>1</v>
      </c>
      <c r="E239" s="16" t="s">
        <v>258</v>
      </c>
      <c r="F239" s="16" t="s">
        <v>5</v>
      </c>
      <c r="G239" s="16" t="s">
        <v>21</v>
      </c>
      <c r="H239" s="16" t="s">
        <v>20</v>
      </c>
      <c r="I239" s="17">
        <v>1256.2</v>
      </c>
      <c r="J239" s="17">
        <v>1256.2</v>
      </c>
    </row>
    <row r="240" spans="1:10" ht="30" x14ac:dyDescent="0.25">
      <c r="A240" s="20" t="s">
        <v>224</v>
      </c>
      <c r="B240" s="16" t="s">
        <v>33</v>
      </c>
      <c r="C240" s="16" t="s">
        <v>8</v>
      </c>
      <c r="D240" s="16" t="s">
        <v>1</v>
      </c>
      <c r="E240" s="16" t="s">
        <v>258</v>
      </c>
      <c r="F240" s="16" t="s">
        <v>225</v>
      </c>
      <c r="G240" s="16" t="s">
        <v>21</v>
      </c>
      <c r="H240" s="16" t="s">
        <v>20</v>
      </c>
      <c r="I240" s="17">
        <v>97.9</v>
      </c>
      <c r="J240" s="17">
        <v>97.9</v>
      </c>
    </row>
    <row r="241" spans="1:10" ht="157.5" x14ac:dyDescent="0.25">
      <c r="A241" s="12" t="s">
        <v>34</v>
      </c>
      <c r="B241" s="13" t="s">
        <v>35</v>
      </c>
      <c r="C241" s="13" t="s">
        <v>2</v>
      </c>
      <c r="D241" s="13" t="s">
        <v>52</v>
      </c>
      <c r="E241" s="13" t="s">
        <v>57</v>
      </c>
      <c r="F241" s="13"/>
      <c r="G241" s="13"/>
      <c r="H241" s="13" t="s">
        <v>10</v>
      </c>
      <c r="I241" s="14">
        <f>I242+I249+I256</f>
        <v>23246.7</v>
      </c>
      <c r="J241" s="14">
        <v>23618.399999999998</v>
      </c>
    </row>
    <row r="242" spans="1:10" ht="90" x14ac:dyDescent="0.25">
      <c r="A242" s="20" t="s">
        <v>153</v>
      </c>
      <c r="B242" s="16" t="s">
        <v>35</v>
      </c>
      <c r="C242" s="16" t="s">
        <v>8</v>
      </c>
      <c r="D242" s="16" t="s">
        <v>52</v>
      </c>
      <c r="E242" s="16" t="s">
        <v>57</v>
      </c>
      <c r="F242" s="16"/>
      <c r="G242" s="16"/>
      <c r="H242" s="16"/>
      <c r="I242" s="17">
        <f>I243+I246</f>
        <v>11540.900000000001</v>
      </c>
      <c r="J242" s="17">
        <v>11912.599999999999</v>
      </c>
    </row>
    <row r="243" spans="1:10" ht="45" x14ac:dyDescent="0.25">
      <c r="A243" s="20" t="s">
        <v>154</v>
      </c>
      <c r="B243" s="16" t="s">
        <v>35</v>
      </c>
      <c r="C243" s="16" t="s">
        <v>8</v>
      </c>
      <c r="D243" s="16" t="s">
        <v>1</v>
      </c>
      <c r="E243" s="16" t="s">
        <v>57</v>
      </c>
      <c r="F243" s="16"/>
      <c r="G243" s="16"/>
      <c r="H243" s="16"/>
      <c r="I243" s="17">
        <f>I244</f>
        <v>6378.3</v>
      </c>
      <c r="J243" s="17">
        <v>6505.4</v>
      </c>
    </row>
    <row r="244" spans="1:10" ht="45" x14ac:dyDescent="0.25">
      <c r="A244" s="20" t="s">
        <v>155</v>
      </c>
      <c r="B244" s="16" t="s">
        <v>35</v>
      </c>
      <c r="C244" s="16" t="s">
        <v>8</v>
      </c>
      <c r="D244" s="16" t="s">
        <v>1</v>
      </c>
      <c r="E244" s="16" t="s">
        <v>97</v>
      </c>
      <c r="F244" s="16"/>
      <c r="G244" s="16"/>
      <c r="H244" s="16"/>
      <c r="I244" s="17">
        <f>I245</f>
        <v>6378.3</v>
      </c>
      <c r="J244" s="17">
        <v>6505.4</v>
      </c>
    </row>
    <row r="245" spans="1:10" ht="30" x14ac:dyDescent="0.25">
      <c r="A245" s="20" t="s">
        <v>224</v>
      </c>
      <c r="B245" s="16" t="s">
        <v>35</v>
      </c>
      <c r="C245" s="16" t="s">
        <v>8</v>
      </c>
      <c r="D245" s="16" t="s">
        <v>1</v>
      </c>
      <c r="E245" s="16" t="s">
        <v>97</v>
      </c>
      <c r="F245" s="16" t="s">
        <v>225</v>
      </c>
      <c r="G245" s="16" t="s">
        <v>31</v>
      </c>
      <c r="H245" s="16" t="s">
        <v>1</v>
      </c>
      <c r="I245" s="17">
        <v>6378.3</v>
      </c>
      <c r="J245" s="17">
        <v>6505.4</v>
      </c>
    </row>
    <row r="246" spans="1:10" ht="60" x14ac:dyDescent="0.25">
      <c r="A246" s="20" t="s">
        <v>156</v>
      </c>
      <c r="B246" s="16" t="s">
        <v>35</v>
      </c>
      <c r="C246" s="16" t="s">
        <v>8</v>
      </c>
      <c r="D246" s="16" t="s">
        <v>7</v>
      </c>
      <c r="E246" s="16" t="s">
        <v>57</v>
      </c>
      <c r="F246" s="16"/>
      <c r="G246" s="16"/>
      <c r="H246" s="16"/>
      <c r="I246" s="17">
        <f>I247</f>
        <v>5162.6000000000004</v>
      </c>
      <c r="J246" s="17">
        <v>5407.2</v>
      </c>
    </row>
    <row r="247" spans="1:10" ht="60" x14ac:dyDescent="0.25">
      <c r="A247" s="20" t="s">
        <v>171</v>
      </c>
      <c r="B247" s="16" t="s">
        <v>35</v>
      </c>
      <c r="C247" s="16" t="s">
        <v>8</v>
      </c>
      <c r="D247" s="16" t="s">
        <v>7</v>
      </c>
      <c r="E247" s="16" t="s">
        <v>98</v>
      </c>
      <c r="F247" s="16"/>
      <c r="G247" s="16"/>
      <c r="H247" s="16"/>
      <c r="I247" s="17">
        <f>I248</f>
        <v>5162.6000000000004</v>
      </c>
      <c r="J247" s="17">
        <v>5407.2</v>
      </c>
    </row>
    <row r="248" spans="1:10" ht="30" x14ac:dyDescent="0.25">
      <c r="A248" s="20" t="s">
        <v>224</v>
      </c>
      <c r="B248" s="16" t="s">
        <v>35</v>
      </c>
      <c r="C248" s="16" t="s">
        <v>8</v>
      </c>
      <c r="D248" s="16" t="s">
        <v>7</v>
      </c>
      <c r="E248" s="16" t="s">
        <v>98</v>
      </c>
      <c r="F248" s="16" t="s">
        <v>225</v>
      </c>
      <c r="G248" s="16" t="s">
        <v>31</v>
      </c>
      <c r="H248" s="16" t="s">
        <v>7</v>
      </c>
      <c r="I248" s="17">
        <v>5162.6000000000004</v>
      </c>
      <c r="J248" s="17">
        <v>5407.2</v>
      </c>
    </row>
    <row r="249" spans="1:10" ht="45" x14ac:dyDescent="0.25">
      <c r="A249" s="15" t="s">
        <v>157</v>
      </c>
      <c r="B249" s="16" t="s">
        <v>35</v>
      </c>
      <c r="C249" s="16" t="s">
        <v>17</v>
      </c>
      <c r="D249" s="16" t="s">
        <v>52</v>
      </c>
      <c r="E249" s="16" t="s">
        <v>57</v>
      </c>
      <c r="F249" s="16"/>
      <c r="G249" s="16"/>
      <c r="H249" s="16"/>
      <c r="I249" s="17">
        <f>I250</f>
        <v>4200</v>
      </c>
      <c r="J249" s="17">
        <v>4200</v>
      </c>
    </row>
    <row r="250" spans="1:10" ht="60" x14ac:dyDescent="0.25">
      <c r="A250" s="15" t="s">
        <v>77</v>
      </c>
      <c r="B250" s="16" t="s">
        <v>35</v>
      </c>
      <c r="C250" s="16" t="s">
        <v>17</v>
      </c>
      <c r="D250" s="16" t="s">
        <v>1</v>
      </c>
      <c r="E250" s="16" t="s">
        <v>57</v>
      </c>
      <c r="F250" s="16"/>
      <c r="G250" s="16"/>
      <c r="H250" s="16"/>
      <c r="I250" s="17">
        <f>I251+I253</f>
        <v>4200</v>
      </c>
      <c r="J250" s="17">
        <v>4200</v>
      </c>
    </row>
    <row r="251" spans="1:10" ht="45" x14ac:dyDescent="0.25">
      <c r="A251" s="15" t="s">
        <v>136</v>
      </c>
      <c r="B251" s="16" t="s">
        <v>35</v>
      </c>
      <c r="C251" s="16" t="s">
        <v>17</v>
      </c>
      <c r="D251" s="16" t="s">
        <v>1</v>
      </c>
      <c r="E251" s="16" t="s">
        <v>99</v>
      </c>
      <c r="F251" s="16"/>
      <c r="G251" s="16"/>
      <c r="H251" s="16"/>
      <c r="I251" s="17">
        <f>I252</f>
        <v>3949.6</v>
      </c>
      <c r="J251" s="17">
        <v>3949.6</v>
      </c>
    </row>
    <row r="252" spans="1:10" ht="150" x14ac:dyDescent="0.25">
      <c r="A252" s="18" t="s">
        <v>221</v>
      </c>
      <c r="B252" s="16" t="s">
        <v>35</v>
      </c>
      <c r="C252" s="16" t="s">
        <v>17</v>
      </c>
      <c r="D252" s="16" t="s">
        <v>1</v>
      </c>
      <c r="E252" s="16" t="s">
        <v>99</v>
      </c>
      <c r="F252" s="16" t="s">
        <v>222</v>
      </c>
      <c r="G252" s="16" t="s">
        <v>1</v>
      </c>
      <c r="H252" s="16" t="s">
        <v>27</v>
      </c>
      <c r="I252" s="17">
        <v>3949.6</v>
      </c>
      <c r="J252" s="17">
        <v>3949.6</v>
      </c>
    </row>
    <row r="253" spans="1:10" ht="45" x14ac:dyDescent="0.25">
      <c r="A253" s="15" t="s">
        <v>63</v>
      </c>
      <c r="B253" s="16" t="s">
        <v>35</v>
      </c>
      <c r="C253" s="16" t="s">
        <v>17</v>
      </c>
      <c r="D253" s="16" t="s">
        <v>1</v>
      </c>
      <c r="E253" s="16" t="s">
        <v>57</v>
      </c>
      <c r="F253" s="16"/>
      <c r="G253" s="16"/>
      <c r="H253" s="16"/>
      <c r="I253" s="17">
        <f>I254+I255</f>
        <v>250.4</v>
      </c>
      <c r="J253" s="17">
        <v>250.4</v>
      </c>
    </row>
    <row r="254" spans="1:10" ht="45" x14ac:dyDescent="0.25">
      <c r="A254" s="15" t="s">
        <v>4</v>
      </c>
      <c r="B254" s="16" t="s">
        <v>35</v>
      </c>
      <c r="C254" s="16" t="s">
        <v>17</v>
      </c>
      <c r="D254" s="16" t="s">
        <v>1</v>
      </c>
      <c r="E254" s="16" t="s">
        <v>67</v>
      </c>
      <c r="F254" s="16" t="s">
        <v>5</v>
      </c>
      <c r="G254" s="16" t="s">
        <v>1</v>
      </c>
      <c r="H254" s="16" t="s">
        <v>27</v>
      </c>
      <c r="I254" s="17">
        <v>235.4</v>
      </c>
      <c r="J254" s="17">
        <v>235.4</v>
      </c>
    </row>
    <row r="255" spans="1:10" ht="30" x14ac:dyDescent="0.25">
      <c r="A255" s="18" t="s">
        <v>6</v>
      </c>
      <c r="B255" s="16" t="s">
        <v>35</v>
      </c>
      <c r="C255" s="16" t="s">
        <v>17</v>
      </c>
      <c r="D255" s="16" t="s">
        <v>1</v>
      </c>
      <c r="E255" s="16" t="s">
        <v>67</v>
      </c>
      <c r="F255" s="16" t="s">
        <v>220</v>
      </c>
      <c r="G255" s="16" t="s">
        <v>1</v>
      </c>
      <c r="H255" s="16" t="s">
        <v>27</v>
      </c>
      <c r="I255" s="17">
        <v>15</v>
      </c>
      <c r="J255" s="17">
        <v>15</v>
      </c>
    </row>
    <row r="256" spans="1:10" ht="60" x14ac:dyDescent="0.25">
      <c r="A256" s="15" t="s">
        <v>159</v>
      </c>
      <c r="B256" s="16" t="s">
        <v>35</v>
      </c>
      <c r="C256" s="16" t="s">
        <v>18</v>
      </c>
      <c r="D256" s="16" t="s">
        <v>52</v>
      </c>
      <c r="E256" s="16" t="s">
        <v>57</v>
      </c>
      <c r="F256" s="16"/>
      <c r="G256" s="16"/>
      <c r="H256" s="16"/>
      <c r="I256" s="17">
        <f>I257</f>
        <v>7505.8</v>
      </c>
      <c r="J256" s="17">
        <v>7505.8</v>
      </c>
    </row>
    <row r="257" spans="1:10" ht="45" x14ac:dyDescent="0.25">
      <c r="A257" s="15" t="s">
        <v>160</v>
      </c>
      <c r="B257" s="16" t="s">
        <v>35</v>
      </c>
      <c r="C257" s="16" t="s">
        <v>18</v>
      </c>
      <c r="D257" s="16" t="s">
        <v>1</v>
      </c>
      <c r="E257" s="16" t="s">
        <v>57</v>
      </c>
      <c r="F257" s="16"/>
      <c r="G257" s="16"/>
      <c r="H257" s="16"/>
      <c r="I257" s="17">
        <f>I258</f>
        <v>7505.8</v>
      </c>
      <c r="J257" s="17">
        <v>7505.8</v>
      </c>
    </row>
    <row r="258" spans="1:10" ht="60" x14ac:dyDescent="0.25">
      <c r="A258" s="15" t="s">
        <v>54</v>
      </c>
      <c r="B258" s="16" t="s">
        <v>35</v>
      </c>
      <c r="C258" s="16" t="s">
        <v>18</v>
      </c>
      <c r="D258" s="16" t="s">
        <v>1</v>
      </c>
      <c r="E258" s="16" t="s">
        <v>57</v>
      </c>
      <c r="F258" s="16"/>
      <c r="G258" s="16"/>
      <c r="H258" s="16"/>
      <c r="I258" s="17">
        <f>I259+I260</f>
        <v>7505.8</v>
      </c>
      <c r="J258" s="17">
        <v>7505.8</v>
      </c>
    </row>
    <row r="259" spans="1:10" ht="150" x14ac:dyDescent="0.25">
      <c r="A259" s="18" t="s">
        <v>221</v>
      </c>
      <c r="B259" s="16" t="s">
        <v>35</v>
      </c>
      <c r="C259" s="16" t="s">
        <v>18</v>
      </c>
      <c r="D259" s="16" t="s">
        <v>1</v>
      </c>
      <c r="E259" s="16" t="s">
        <v>55</v>
      </c>
      <c r="F259" s="16" t="s">
        <v>222</v>
      </c>
      <c r="G259" s="16" t="s">
        <v>1</v>
      </c>
      <c r="H259" s="16" t="s">
        <v>29</v>
      </c>
      <c r="I259" s="17">
        <v>7270</v>
      </c>
      <c r="J259" s="17">
        <v>7270</v>
      </c>
    </row>
    <row r="260" spans="1:10" ht="45" x14ac:dyDescent="0.25">
      <c r="A260" s="18" t="s">
        <v>4</v>
      </c>
      <c r="B260" s="16" t="s">
        <v>35</v>
      </c>
      <c r="C260" s="16" t="s">
        <v>18</v>
      </c>
      <c r="D260" s="16" t="s">
        <v>1</v>
      </c>
      <c r="E260" s="16" t="s">
        <v>55</v>
      </c>
      <c r="F260" s="16" t="s">
        <v>5</v>
      </c>
      <c r="G260" s="16" t="s">
        <v>1</v>
      </c>
      <c r="H260" s="16" t="s">
        <v>29</v>
      </c>
      <c r="I260" s="17">
        <v>235.8</v>
      </c>
      <c r="J260" s="17">
        <v>235.8</v>
      </c>
    </row>
    <row r="261" spans="1:10" ht="204.75" x14ac:dyDescent="0.25">
      <c r="A261" s="12" t="s">
        <v>48</v>
      </c>
      <c r="B261" s="13" t="s">
        <v>36</v>
      </c>
      <c r="C261" s="13" t="s">
        <v>2</v>
      </c>
      <c r="D261" s="13" t="s">
        <v>52</v>
      </c>
      <c r="E261" s="13" t="s">
        <v>57</v>
      </c>
      <c r="F261" s="13"/>
      <c r="G261" s="13"/>
      <c r="H261" s="13"/>
      <c r="I261" s="14">
        <f>I262</f>
        <v>1000</v>
      </c>
      <c r="J261" s="14">
        <v>296.60000000000002</v>
      </c>
    </row>
    <row r="262" spans="1:10" ht="45" x14ac:dyDescent="0.25">
      <c r="A262" s="15" t="s">
        <v>161</v>
      </c>
      <c r="B262" s="16" t="s">
        <v>36</v>
      </c>
      <c r="C262" s="16" t="s">
        <v>3</v>
      </c>
      <c r="D262" s="16" t="s">
        <v>52</v>
      </c>
      <c r="E262" s="16" t="s">
        <v>57</v>
      </c>
      <c r="F262" s="16"/>
      <c r="G262" s="16"/>
      <c r="H262" s="16"/>
      <c r="I262" s="17">
        <f>I263</f>
        <v>1000</v>
      </c>
      <c r="J262" s="17">
        <v>296.60000000000002</v>
      </c>
    </row>
    <row r="263" spans="1:10" ht="135" x14ac:dyDescent="0.25">
      <c r="A263" s="15" t="s">
        <v>163</v>
      </c>
      <c r="B263" s="16" t="s">
        <v>36</v>
      </c>
      <c r="C263" s="16" t="s">
        <v>3</v>
      </c>
      <c r="D263" s="16" t="s">
        <v>1</v>
      </c>
      <c r="E263" s="16" t="s">
        <v>189</v>
      </c>
      <c r="F263" s="16"/>
      <c r="G263" s="16" t="s">
        <v>26</v>
      </c>
      <c r="H263" s="16"/>
      <c r="I263" s="17">
        <f>I264</f>
        <v>1000</v>
      </c>
      <c r="J263" s="17">
        <v>296.60000000000002</v>
      </c>
    </row>
    <row r="264" spans="1:10" ht="45" x14ac:dyDescent="0.25">
      <c r="A264" s="15" t="s">
        <v>4</v>
      </c>
      <c r="B264" s="16" t="s">
        <v>36</v>
      </c>
      <c r="C264" s="16" t="s">
        <v>3</v>
      </c>
      <c r="D264" s="16" t="s">
        <v>1</v>
      </c>
      <c r="E264" s="16" t="s">
        <v>189</v>
      </c>
      <c r="F264" s="16" t="s">
        <v>5</v>
      </c>
      <c r="G264" s="16" t="s">
        <v>24</v>
      </c>
      <c r="H264" s="16" t="s">
        <v>31</v>
      </c>
      <c r="I264" s="17">
        <v>1000</v>
      </c>
      <c r="J264" s="17">
        <v>296.60000000000002</v>
      </c>
    </row>
    <row r="265" spans="1:10" s="1" customFormat="1" ht="47.25" x14ac:dyDescent="0.25">
      <c r="A265" s="12" t="s">
        <v>301</v>
      </c>
      <c r="B265" s="13" t="s">
        <v>303</v>
      </c>
      <c r="C265" s="13" t="s">
        <v>2</v>
      </c>
      <c r="D265" s="13" t="s">
        <v>52</v>
      </c>
      <c r="E265" s="13" t="s">
        <v>57</v>
      </c>
      <c r="F265" s="13"/>
      <c r="G265" s="13"/>
      <c r="H265" s="13"/>
      <c r="I265" s="14">
        <f>I266</f>
        <v>250</v>
      </c>
      <c r="J265" s="14">
        <v>0</v>
      </c>
    </row>
    <row r="266" spans="1:10" ht="60" x14ac:dyDescent="0.25">
      <c r="A266" s="15" t="s">
        <v>302</v>
      </c>
      <c r="B266" s="16" t="s">
        <v>303</v>
      </c>
      <c r="C266" s="16" t="s">
        <v>3</v>
      </c>
      <c r="D266" s="16" t="s">
        <v>52</v>
      </c>
      <c r="E266" s="16" t="s">
        <v>57</v>
      </c>
      <c r="F266" s="16"/>
      <c r="G266" s="16"/>
      <c r="H266" s="16"/>
      <c r="I266" s="17">
        <f>I267</f>
        <v>250</v>
      </c>
      <c r="J266" s="17">
        <v>0</v>
      </c>
    </row>
    <row r="267" spans="1:10" ht="90" x14ac:dyDescent="0.25">
      <c r="A267" s="15" t="s">
        <v>312</v>
      </c>
      <c r="B267" s="16" t="s">
        <v>303</v>
      </c>
      <c r="C267" s="16" t="s">
        <v>3</v>
      </c>
      <c r="D267" s="16" t="s">
        <v>1</v>
      </c>
      <c r="E267" s="16" t="s">
        <v>304</v>
      </c>
      <c r="F267" s="16"/>
      <c r="G267" s="16"/>
      <c r="H267" s="16"/>
      <c r="I267" s="17">
        <f>I268</f>
        <v>250</v>
      </c>
      <c r="J267" s="17">
        <v>0</v>
      </c>
    </row>
    <row r="268" spans="1:10" ht="45" x14ac:dyDescent="0.25">
      <c r="A268" s="15" t="s">
        <v>4</v>
      </c>
      <c r="B268" s="16" t="s">
        <v>303</v>
      </c>
      <c r="C268" s="16" t="s">
        <v>3</v>
      </c>
      <c r="D268" s="16" t="s">
        <v>1</v>
      </c>
      <c r="E268" s="16" t="s">
        <v>304</v>
      </c>
      <c r="F268" s="16" t="s">
        <v>5</v>
      </c>
      <c r="G268" s="16"/>
      <c r="H268" s="16"/>
      <c r="I268" s="17">
        <v>250</v>
      </c>
      <c r="J268" s="17">
        <v>0</v>
      </c>
    </row>
    <row r="269" spans="1:10" ht="126" x14ac:dyDescent="0.25">
      <c r="A269" s="12" t="s">
        <v>180</v>
      </c>
      <c r="B269" s="13" t="s">
        <v>182</v>
      </c>
      <c r="C269" s="13" t="s">
        <v>2</v>
      </c>
      <c r="D269" s="13" t="s">
        <v>52</v>
      </c>
      <c r="E269" s="13" t="s">
        <v>57</v>
      </c>
      <c r="F269" s="13"/>
      <c r="G269" s="13"/>
      <c r="H269" s="13"/>
      <c r="I269" s="14">
        <f>I270</f>
        <v>560.79999999999995</v>
      </c>
      <c r="J269" s="14">
        <v>0</v>
      </c>
    </row>
    <row r="270" spans="1:10" ht="75" x14ac:dyDescent="0.25">
      <c r="A270" s="15" t="s">
        <v>181</v>
      </c>
      <c r="B270" s="16" t="s">
        <v>182</v>
      </c>
      <c r="C270" s="16" t="s">
        <v>3</v>
      </c>
      <c r="D270" s="16" t="s">
        <v>52</v>
      </c>
      <c r="E270" s="16" t="s">
        <v>57</v>
      </c>
      <c r="F270" s="16"/>
      <c r="G270" s="16"/>
      <c r="H270" s="16"/>
      <c r="I270" s="17">
        <f>I271</f>
        <v>560.79999999999995</v>
      </c>
      <c r="J270" s="17">
        <v>0</v>
      </c>
    </row>
    <row r="271" spans="1:10" ht="90" x14ac:dyDescent="0.25">
      <c r="A271" s="15" t="s">
        <v>267</v>
      </c>
      <c r="B271" s="16" t="s">
        <v>182</v>
      </c>
      <c r="C271" s="16" t="s">
        <v>3</v>
      </c>
      <c r="D271" s="16" t="s">
        <v>7</v>
      </c>
      <c r="E271" s="16" t="s">
        <v>57</v>
      </c>
      <c r="F271" s="16"/>
      <c r="G271" s="16"/>
      <c r="H271" s="16"/>
      <c r="I271" s="17">
        <f>I272</f>
        <v>560.79999999999995</v>
      </c>
      <c r="J271" s="17">
        <v>0</v>
      </c>
    </row>
    <row r="272" spans="1:10" ht="45" x14ac:dyDescent="0.25">
      <c r="A272" s="15" t="s">
        <v>4</v>
      </c>
      <c r="B272" s="16" t="s">
        <v>182</v>
      </c>
      <c r="C272" s="16" t="s">
        <v>3</v>
      </c>
      <c r="D272" s="16" t="s">
        <v>7</v>
      </c>
      <c r="E272" s="16" t="s">
        <v>268</v>
      </c>
      <c r="F272" s="16" t="s">
        <v>5</v>
      </c>
      <c r="G272" s="16" t="s">
        <v>25</v>
      </c>
      <c r="H272" s="16" t="s">
        <v>7</v>
      </c>
      <c r="I272" s="17">
        <v>560.79999999999995</v>
      </c>
      <c r="J272" s="17">
        <v>0</v>
      </c>
    </row>
    <row r="273" spans="1:10" ht="94.5" x14ac:dyDescent="0.25">
      <c r="A273" s="12" t="s">
        <v>184</v>
      </c>
      <c r="B273" s="13" t="s">
        <v>185</v>
      </c>
      <c r="C273" s="13" t="s">
        <v>2</v>
      </c>
      <c r="D273" s="13" t="s">
        <v>52</v>
      </c>
      <c r="E273" s="13" t="s">
        <v>57</v>
      </c>
      <c r="F273" s="13"/>
      <c r="G273" s="13"/>
      <c r="H273" s="13"/>
      <c r="I273" s="14">
        <f>I274+I281</f>
        <v>1846</v>
      </c>
      <c r="J273" s="14">
        <v>1846</v>
      </c>
    </row>
    <row r="274" spans="1:10" ht="90" x14ac:dyDescent="0.25">
      <c r="A274" s="15" t="s">
        <v>204</v>
      </c>
      <c r="B274" s="16" t="s">
        <v>185</v>
      </c>
      <c r="C274" s="16" t="s">
        <v>3</v>
      </c>
      <c r="D274" s="16" t="s">
        <v>52</v>
      </c>
      <c r="E274" s="16" t="s">
        <v>57</v>
      </c>
      <c r="F274" s="16"/>
      <c r="G274" s="16"/>
      <c r="H274" s="16"/>
      <c r="I274" s="17">
        <f>I275+I277+I279</f>
        <v>1746</v>
      </c>
      <c r="J274" s="17">
        <v>1746</v>
      </c>
    </row>
    <row r="275" spans="1:10" ht="120" x14ac:dyDescent="0.25">
      <c r="A275" s="15" t="s">
        <v>205</v>
      </c>
      <c r="B275" s="16" t="s">
        <v>185</v>
      </c>
      <c r="C275" s="16" t="s">
        <v>3</v>
      </c>
      <c r="D275" s="16" t="s">
        <v>1</v>
      </c>
      <c r="E275" s="16" t="s">
        <v>186</v>
      </c>
      <c r="F275" s="16"/>
      <c r="G275" s="16"/>
      <c r="H275" s="16"/>
      <c r="I275" s="17">
        <f>I276</f>
        <v>1100</v>
      </c>
      <c r="J275" s="17">
        <v>1100</v>
      </c>
    </row>
    <row r="276" spans="1:10" ht="45" x14ac:dyDescent="0.25">
      <c r="A276" s="15" t="s">
        <v>4</v>
      </c>
      <c r="B276" s="16" t="s">
        <v>185</v>
      </c>
      <c r="C276" s="16" t="s">
        <v>3</v>
      </c>
      <c r="D276" s="16" t="s">
        <v>1</v>
      </c>
      <c r="E276" s="16" t="s">
        <v>186</v>
      </c>
      <c r="F276" s="16" t="s">
        <v>5</v>
      </c>
      <c r="G276" s="16" t="s">
        <v>1</v>
      </c>
      <c r="H276" s="16" t="s">
        <v>29</v>
      </c>
      <c r="I276" s="17">
        <v>1100</v>
      </c>
      <c r="J276" s="17">
        <v>1100</v>
      </c>
    </row>
    <row r="277" spans="1:10" ht="75" x14ac:dyDescent="0.25">
      <c r="A277" s="15" t="s">
        <v>214</v>
      </c>
      <c r="B277" s="16" t="s">
        <v>185</v>
      </c>
      <c r="C277" s="16" t="s">
        <v>3</v>
      </c>
      <c r="D277" s="16" t="s">
        <v>7</v>
      </c>
      <c r="E277" s="16" t="s">
        <v>212</v>
      </c>
      <c r="F277" s="16"/>
      <c r="G277" s="16"/>
      <c r="H277" s="16"/>
      <c r="I277" s="17">
        <f>I278</f>
        <v>486</v>
      </c>
      <c r="J277" s="17">
        <v>486</v>
      </c>
    </row>
    <row r="278" spans="1:10" ht="45" x14ac:dyDescent="0.25">
      <c r="A278" s="15" t="s">
        <v>4</v>
      </c>
      <c r="B278" s="16" t="s">
        <v>185</v>
      </c>
      <c r="C278" s="16" t="s">
        <v>3</v>
      </c>
      <c r="D278" s="16" t="s">
        <v>7</v>
      </c>
      <c r="E278" s="16" t="s">
        <v>212</v>
      </c>
      <c r="F278" s="16" t="s">
        <v>5</v>
      </c>
      <c r="G278" s="16" t="s">
        <v>1</v>
      </c>
      <c r="H278" s="16" t="s">
        <v>29</v>
      </c>
      <c r="I278" s="17">
        <v>486</v>
      </c>
      <c r="J278" s="17">
        <v>486</v>
      </c>
    </row>
    <row r="279" spans="1:10" ht="45" x14ac:dyDescent="0.25">
      <c r="A279" s="15" t="s">
        <v>313</v>
      </c>
      <c r="B279" s="16" t="s">
        <v>185</v>
      </c>
      <c r="C279" s="16" t="s">
        <v>3</v>
      </c>
      <c r="D279" s="16" t="s">
        <v>7</v>
      </c>
      <c r="E279" s="16" t="s">
        <v>275</v>
      </c>
      <c r="F279" s="16"/>
      <c r="G279" s="16"/>
      <c r="H279" s="16"/>
      <c r="I279" s="17">
        <f>I280</f>
        <v>160</v>
      </c>
      <c r="J279" s="17">
        <v>160</v>
      </c>
    </row>
    <row r="280" spans="1:10" ht="45" x14ac:dyDescent="0.25">
      <c r="A280" s="15" t="s">
        <v>4</v>
      </c>
      <c r="B280" s="16" t="s">
        <v>185</v>
      </c>
      <c r="C280" s="16" t="s">
        <v>3</v>
      </c>
      <c r="D280" s="16" t="s">
        <v>7</v>
      </c>
      <c r="E280" s="16" t="s">
        <v>275</v>
      </c>
      <c r="F280" s="16" t="s">
        <v>5</v>
      </c>
      <c r="G280" s="16" t="s">
        <v>1</v>
      </c>
      <c r="H280" s="16" t="s">
        <v>29</v>
      </c>
      <c r="I280" s="17">
        <v>160</v>
      </c>
      <c r="J280" s="17">
        <v>160</v>
      </c>
    </row>
    <row r="281" spans="1:10" ht="105" x14ac:dyDescent="0.25">
      <c r="A281" s="15" t="s">
        <v>199</v>
      </c>
      <c r="B281" s="16" t="s">
        <v>185</v>
      </c>
      <c r="C281" s="16" t="s">
        <v>8</v>
      </c>
      <c r="D281" s="16" t="s">
        <v>52</v>
      </c>
      <c r="E281" s="16" t="s">
        <v>57</v>
      </c>
      <c r="F281" s="16"/>
      <c r="G281" s="16"/>
      <c r="H281" s="16"/>
      <c r="I281" s="17">
        <f>I282</f>
        <v>100</v>
      </c>
      <c r="J281" s="17">
        <v>100</v>
      </c>
    </row>
    <row r="282" spans="1:10" ht="240" x14ac:dyDescent="0.25">
      <c r="A282" s="15" t="s">
        <v>276</v>
      </c>
      <c r="B282" s="16" t="s">
        <v>185</v>
      </c>
      <c r="C282" s="16" t="s">
        <v>8</v>
      </c>
      <c r="D282" s="16" t="s">
        <v>1</v>
      </c>
      <c r="E282" s="16" t="s">
        <v>277</v>
      </c>
      <c r="F282" s="16"/>
      <c r="G282" s="16"/>
      <c r="H282" s="16"/>
      <c r="I282" s="17">
        <f>I283</f>
        <v>100</v>
      </c>
      <c r="J282" s="17">
        <v>100</v>
      </c>
    </row>
    <row r="283" spans="1:10" ht="45" x14ac:dyDescent="0.25">
      <c r="A283" s="15" t="s">
        <v>4</v>
      </c>
      <c r="B283" s="16" t="s">
        <v>185</v>
      </c>
      <c r="C283" s="16" t="s">
        <v>8</v>
      </c>
      <c r="D283" s="16" t="s">
        <v>1</v>
      </c>
      <c r="E283" s="16" t="s">
        <v>277</v>
      </c>
      <c r="F283" s="16" t="s">
        <v>5</v>
      </c>
      <c r="G283" s="16" t="s">
        <v>1</v>
      </c>
      <c r="H283" s="16" t="s">
        <v>29</v>
      </c>
      <c r="I283" s="17">
        <v>100</v>
      </c>
      <c r="J283" s="17">
        <v>100</v>
      </c>
    </row>
    <row r="284" spans="1:10" ht="141.75" x14ac:dyDescent="0.25">
      <c r="A284" s="12" t="s">
        <v>192</v>
      </c>
      <c r="B284" s="13" t="s">
        <v>193</v>
      </c>
      <c r="C284" s="13" t="s">
        <v>2</v>
      </c>
      <c r="D284" s="13" t="s">
        <v>52</v>
      </c>
      <c r="E284" s="13" t="s">
        <v>57</v>
      </c>
      <c r="F284" s="13"/>
      <c r="G284" s="13"/>
      <c r="H284" s="13"/>
      <c r="I284" s="14">
        <f>I285</f>
        <v>30</v>
      </c>
      <c r="J284" s="14">
        <v>30</v>
      </c>
    </row>
    <row r="285" spans="1:10" ht="90" x14ac:dyDescent="0.25">
      <c r="A285" s="15" t="s">
        <v>229</v>
      </c>
      <c r="B285" s="16" t="s">
        <v>193</v>
      </c>
      <c r="C285" s="16" t="s">
        <v>3</v>
      </c>
      <c r="D285" s="16" t="s">
        <v>7</v>
      </c>
      <c r="E285" s="16" t="s">
        <v>194</v>
      </c>
      <c r="F285" s="16"/>
      <c r="G285" s="16"/>
      <c r="H285" s="16"/>
      <c r="I285" s="17">
        <f>I286</f>
        <v>30</v>
      </c>
      <c r="J285" s="17">
        <v>30</v>
      </c>
    </row>
    <row r="286" spans="1:10" ht="45" x14ac:dyDescent="0.25">
      <c r="A286" s="15" t="s">
        <v>4</v>
      </c>
      <c r="B286" s="16" t="s">
        <v>193</v>
      </c>
      <c r="C286" s="16" t="s">
        <v>3</v>
      </c>
      <c r="D286" s="16" t="s">
        <v>7</v>
      </c>
      <c r="E286" s="16" t="s">
        <v>194</v>
      </c>
      <c r="F286" s="16" t="s">
        <v>5</v>
      </c>
      <c r="G286" s="16" t="s">
        <v>24</v>
      </c>
      <c r="H286" s="16" t="s">
        <v>31</v>
      </c>
      <c r="I286" s="17">
        <v>30</v>
      </c>
      <c r="J286" s="17">
        <v>30</v>
      </c>
    </row>
    <row r="287" spans="1:10" ht="110.25" x14ac:dyDescent="0.25">
      <c r="A287" s="12" t="s">
        <v>203</v>
      </c>
      <c r="B287" s="13" t="s">
        <v>195</v>
      </c>
      <c r="C287" s="13" t="s">
        <v>2</v>
      </c>
      <c r="D287" s="13" t="s">
        <v>52</v>
      </c>
      <c r="E287" s="13" t="s">
        <v>57</v>
      </c>
      <c r="F287" s="13"/>
      <c r="G287" s="13"/>
      <c r="H287" s="13"/>
      <c r="I287" s="14">
        <f>I288+I294+I291</f>
        <v>7206.6</v>
      </c>
      <c r="J287" s="14">
        <v>7050</v>
      </c>
    </row>
    <row r="288" spans="1:10" ht="60" x14ac:dyDescent="0.25">
      <c r="A288" s="15" t="s">
        <v>197</v>
      </c>
      <c r="B288" s="16" t="s">
        <v>195</v>
      </c>
      <c r="C288" s="16" t="s">
        <v>3</v>
      </c>
      <c r="D288" s="16" t="s">
        <v>52</v>
      </c>
      <c r="E288" s="16" t="s">
        <v>57</v>
      </c>
      <c r="F288" s="16"/>
      <c r="G288" s="16"/>
      <c r="H288" s="16"/>
      <c r="I288" s="17">
        <f>I289</f>
        <v>200</v>
      </c>
      <c r="J288" s="17">
        <v>0</v>
      </c>
    </row>
    <row r="289" spans="1:10" ht="45" x14ac:dyDescent="0.25">
      <c r="A289" s="15" t="s">
        <v>198</v>
      </c>
      <c r="B289" s="16" t="s">
        <v>195</v>
      </c>
      <c r="C289" s="16" t="s">
        <v>3</v>
      </c>
      <c r="D289" s="16" t="s">
        <v>1</v>
      </c>
      <c r="E289" s="16" t="s">
        <v>196</v>
      </c>
      <c r="F289" s="16"/>
      <c r="G289" s="16"/>
      <c r="H289" s="16"/>
      <c r="I289" s="17">
        <f>I290</f>
        <v>200</v>
      </c>
      <c r="J289" s="17">
        <v>0</v>
      </c>
    </row>
    <row r="290" spans="1:10" ht="45" x14ac:dyDescent="0.25">
      <c r="A290" s="15" t="s">
        <v>4</v>
      </c>
      <c r="B290" s="16" t="s">
        <v>195</v>
      </c>
      <c r="C290" s="16" t="s">
        <v>3</v>
      </c>
      <c r="D290" s="16" t="s">
        <v>1</v>
      </c>
      <c r="E290" s="16" t="s">
        <v>196</v>
      </c>
      <c r="F290" s="16" t="s">
        <v>5</v>
      </c>
      <c r="G290" s="16" t="s">
        <v>25</v>
      </c>
      <c r="H290" s="16" t="s">
        <v>24</v>
      </c>
      <c r="I290" s="17">
        <v>200</v>
      </c>
      <c r="J290" s="17">
        <v>0</v>
      </c>
    </row>
    <row r="291" spans="1:10" ht="45" x14ac:dyDescent="0.25">
      <c r="A291" s="15" t="s">
        <v>260</v>
      </c>
      <c r="B291" s="16" t="s">
        <v>195</v>
      </c>
      <c r="C291" s="16" t="s">
        <v>9</v>
      </c>
      <c r="D291" s="16" t="s">
        <v>52</v>
      </c>
      <c r="E291" s="16" t="s">
        <v>57</v>
      </c>
      <c r="F291" s="16"/>
      <c r="G291" s="16"/>
      <c r="H291" s="16"/>
      <c r="I291" s="17">
        <f>I292</f>
        <v>206.6</v>
      </c>
      <c r="J291" s="17">
        <v>250</v>
      </c>
    </row>
    <row r="292" spans="1:10" ht="135" x14ac:dyDescent="0.25">
      <c r="A292" s="15" t="s">
        <v>261</v>
      </c>
      <c r="B292" s="16" t="s">
        <v>195</v>
      </c>
      <c r="C292" s="16" t="s">
        <v>9</v>
      </c>
      <c r="D292" s="16" t="s">
        <v>1</v>
      </c>
      <c r="E292" s="16" t="s">
        <v>262</v>
      </c>
      <c r="F292" s="16"/>
      <c r="G292" s="16"/>
      <c r="H292" s="16"/>
      <c r="I292" s="17">
        <f>I293</f>
        <v>206.6</v>
      </c>
      <c r="J292" s="17">
        <v>250</v>
      </c>
    </row>
    <row r="293" spans="1:10" ht="45" x14ac:dyDescent="0.25">
      <c r="A293" s="15" t="s">
        <v>4</v>
      </c>
      <c r="B293" s="16" t="s">
        <v>195</v>
      </c>
      <c r="C293" s="16" t="s">
        <v>9</v>
      </c>
      <c r="D293" s="16" t="s">
        <v>1</v>
      </c>
      <c r="E293" s="16" t="s">
        <v>262</v>
      </c>
      <c r="F293" s="16" t="s">
        <v>5</v>
      </c>
      <c r="G293" s="16" t="s">
        <v>25</v>
      </c>
      <c r="H293" s="16" t="s">
        <v>24</v>
      </c>
      <c r="I293" s="17">
        <v>206.6</v>
      </c>
      <c r="J293" s="17">
        <v>250</v>
      </c>
    </row>
    <row r="294" spans="1:10" ht="45" x14ac:dyDescent="0.25">
      <c r="A294" s="15" t="s">
        <v>64</v>
      </c>
      <c r="B294" s="16" t="s">
        <v>195</v>
      </c>
      <c r="C294" s="16" t="s">
        <v>17</v>
      </c>
      <c r="D294" s="16" t="s">
        <v>52</v>
      </c>
      <c r="E294" s="16" t="s">
        <v>57</v>
      </c>
      <c r="F294" s="16"/>
      <c r="G294" s="16"/>
      <c r="H294" s="16"/>
      <c r="I294" s="17">
        <f>I295</f>
        <v>6800</v>
      </c>
      <c r="J294" s="17">
        <v>6800</v>
      </c>
    </row>
    <row r="295" spans="1:10" ht="45" x14ac:dyDescent="0.25">
      <c r="A295" s="15" t="s">
        <v>138</v>
      </c>
      <c r="B295" s="16" t="s">
        <v>195</v>
      </c>
      <c r="C295" s="16" t="s">
        <v>17</v>
      </c>
      <c r="D295" s="16" t="s">
        <v>1</v>
      </c>
      <c r="E295" s="16" t="s">
        <v>57</v>
      </c>
      <c r="F295" s="16"/>
      <c r="G295" s="16"/>
      <c r="H295" s="16"/>
      <c r="I295" s="17">
        <f>I296</f>
        <v>6800</v>
      </c>
      <c r="J295" s="17">
        <v>6800</v>
      </c>
    </row>
    <row r="296" spans="1:10" ht="60" x14ac:dyDescent="0.25">
      <c r="A296" s="15" t="s">
        <v>54</v>
      </c>
      <c r="B296" s="16" t="s">
        <v>195</v>
      </c>
      <c r="C296" s="16" t="s">
        <v>17</v>
      </c>
      <c r="D296" s="16" t="s">
        <v>1</v>
      </c>
      <c r="E296" s="16" t="s">
        <v>55</v>
      </c>
      <c r="F296" s="16"/>
      <c r="G296" s="16"/>
      <c r="H296" s="16"/>
      <c r="I296" s="17">
        <f>SUM(I297:I299)</f>
        <v>6800</v>
      </c>
      <c r="J296" s="17">
        <v>6800</v>
      </c>
    </row>
    <row r="297" spans="1:10" ht="150" x14ac:dyDescent="0.25">
      <c r="A297" s="18" t="s">
        <v>221</v>
      </c>
      <c r="B297" s="16" t="s">
        <v>195</v>
      </c>
      <c r="C297" s="16" t="s">
        <v>17</v>
      </c>
      <c r="D297" s="16" t="s">
        <v>1</v>
      </c>
      <c r="E297" s="16" t="s">
        <v>55</v>
      </c>
      <c r="F297" s="16" t="s">
        <v>222</v>
      </c>
      <c r="G297" s="16" t="s">
        <v>25</v>
      </c>
      <c r="H297" s="16" t="s">
        <v>24</v>
      </c>
      <c r="I297" s="17">
        <v>4460</v>
      </c>
      <c r="J297" s="17">
        <v>4460</v>
      </c>
    </row>
    <row r="298" spans="1:10" ht="45" x14ac:dyDescent="0.25">
      <c r="A298" s="18" t="s">
        <v>4</v>
      </c>
      <c r="B298" s="16" t="s">
        <v>195</v>
      </c>
      <c r="C298" s="16" t="s">
        <v>17</v>
      </c>
      <c r="D298" s="16" t="s">
        <v>1</v>
      </c>
      <c r="E298" s="16" t="s">
        <v>55</v>
      </c>
      <c r="F298" s="16" t="s">
        <v>5</v>
      </c>
      <c r="G298" s="16" t="s">
        <v>25</v>
      </c>
      <c r="H298" s="16" t="s">
        <v>24</v>
      </c>
      <c r="I298" s="17">
        <v>2310</v>
      </c>
      <c r="J298" s="17">
        <v>2310</v>
      </c>
    </row>
    <row r="299" spans="1:10" ht="30" x14ac:dyDescent="0.25">
      <c r="A299" s="18" t="s">
        <v>6</v>
      </c>
      <c r="B299" s="16" t="s">
        <v>195</v>
      </c>
      <c r="C299" s="16" t="s">
        <v>17</v>
      </c>
      <c r="D299" s="16" t="s">
        <v>1</v>
      </c>
      <c r="E299" s="16" t="s">
        <v>55</v>
      </c>
      <c r="F299" s="16" t="s">
        <v>220</v>
      </c>
      <c r="G299" s="16" t="s">
        <v>25</v>
      </c>
      <c r="H299" s="16" t="s">
        <v>24</v>
      </c>
      <c r="I299" s="17">
        <v>30</v>
      </c>
      <c r="J299" s="17">
        <v>30</v>
      </c>
    </row>
    <row r="300" spans="1:10" s="7" customFormat="1" ht="45" x14ac:dyDescent="0.25">
      <c r="A300" s="23" t="s">
        <v>295</v>
      </c>
      <c r="B300" s="8"/>
      <c r="C300" s="8"/>
      <c r="D300" s="8"/>
      <c r="E300" s="8"/>
      <c r="F300" s="8"/>
      <c r="G300" s="24"/>
      <c r="H300" s="24"/>
      <c r="I300" s="25">
        <f>I6+I85+I116+I137+I146+I159+I174+I187+I194+I198+I202+I220+I224+I228+I232+I236+I241+I261+I269+I273+I284+I287+I265</f>
        <v>405288.9</v>
      </c>
      <c r="J300" s="25">
        <v>426358.2</v>
      </c>
    </row>
    <row r="301" spans="1:10" ht="90" x14ac:dyDescent="0.25">
      <c r="A301" s="21" t="s">
        <v>230</v>
      </c>
      <c r="B301" s="16" t="s">
        <v>237</v>
      </c>
      <c r="C301" s="16" t="s">
        <v>2</v>
      </c>
      <c r="D301" s="16" t="s">
        <v>52</v>
      </c>
      <c r="E301" s="16" t="s">
        <v>57</v>
      </c>
      <c r="F301" s="16"/>
      <c r="G301" s="16"/>
      <c r="H301" s="16"/>
      <c r="I301" s="17">
        <f>I302+I305</f>
        <v>16316.8</v>
      </c>
      <c r="J301" s="17">
        <v>15501.099999999999</v>
      </c>
    </row>
    <row r="302" spans="1:10" ht="60" x14ac:dyDescent="0.25">
      <c r="A302" s="15" t="s">
        <v>231</v>
      </c>
      <c r="B302" s="16" t="s">
        <v>237</v>
      </c>
      <c r="C302" s="16" t="s">
        <v>3</v>
      </c>
      <c r="D302" s="16" t="s">
        <v>52</v>
      </c>
      <c r="E302" s="16" t="s">
        <v>57</v>
      </c>
      <c r="F302" s="16"/>
      <c r="G302" s="16"/>
      <c r="H302" s="16"/>
      <c r="I302" s="17">
        <f>I303</f>
        <v>1271.8</v>
      </c>
      <c r="J302" s="17">
        <v>1271.8</v>
      </c>
    </row>
    <row r="303" spans="1:10" ht="45" x14ac:dyDescent="0.25">
      <c r="A303" s="15" t="s">
        <v>232</v>
      </c>
      <c r="B303" s="16" t="s">
        <v>237</v>
      </c>
      <c r="C303" s="16" t="s">
        <v>3</v>
      </c>
      <c r="D303" s="16" t="s">
        <v>52</v>
      </c>
      <c r="E303" s="16" t="s">
        <v>99</v>
      </c>
      <c r="F303" s="16"/>
      <c r="G303" s="16"/>
      <c r="H303" s="16"/>
      <c r="I303" s="17">
        <f>I304</f>
        <v>1271.8</v>
      </c>
      <c r="J303" s="17">
        <v>1271.8</v>
      </c>
    </row>
    <row r="304" spans="1:10" ht="45" x14ac:dyDescent="0.25">
      <c r="A304" s="15" t="s">
        <v>233</v>
      </c>
      <c r="B304" s="16" t="s">
        <v>237</v>
      </c>
      <c r="C304" s="16" t="s">
        <v>3</v>
      </c>
      <c r="D304" s="16" t="s">
        <v>52</v>
      </c>
      <c r="E304" s="16" t="s">
        <v>99</v>
      </c>
      <c r="F304" s="16" t="s">
        <v>91</v>
      </c>
      <c r="G304" s="16" t="s">
        <v>1</v>
      </c>
      <c r="H304" s="16" t="s">
        <v>21</v>
      </c>
      <c r="I304" s="17">
        <v>1271.8</v>
      </c>
      <c r="J304" s="17">
        <v>1271.8</v>
      </c>
    </row>
    <row r="305" spans="1:10" ht="60" x14ac:dyDescent="0.25">
      <c r="A305" s="15" t="s">
        <v>234</v>
      </c>
      <c r="B305" s="16" t="s">
        <v>237</v>
      </c>
      <c r="C305" s="16" t="s">
        <v>8</v>
      </c>
      <c r="D305" s="16" t="s">
        <v>52</v>
      </c>
      <c r="E305" s="16" t="s">
        <v>57</v>
      </c>
      <c r="F305" s="16"/>
      <c r="G305" s="16"/>
      <c r="H305" s="16"/>
      <c r="I305" s="17">
        <f>I306+I308</f>
        <v>15045</v>
      </c>
      <c r="J305" s="17">
        <v>14229.3</v>
      </c>
    </row>
    <row r="306" spans="1:10" ht="45" x14ac:dyDescent="0.25">
      <c r="A306" s="15" t="s">
        <v>232</v>
      </c>
      <c r="B306" s="16" t="s">
        <v>237</v>
      </c>
      <c r="C306" s="16" t="s">
        <v>8</v>
      </c>
      <c r="D306" s="16" t="s">
        <v>52</v>
      </c>
      <c r="E306" s="16" t="s">
        <v>99</v>
      </c>
      <c r="F306" s="16"/>
      <c r="G306" s="16"/>
      <c r="H306" s="16"/>
      <c r="I306" s="17">
        <f>I307</f>
        <v>12300</v>
      </c>
      <c r="J306" s="17">
        <v>11484.3</v>
      </c>
    </row>
    <row r="307" spans="1:10" ht="45" x14ac:dyDescent="0.25">
      <c r="A307" s="15" t="s">
        <v>235</v>
      </c>
      <c r="B307" s="16" t="s">
        <v>237</v>
      </c>
      <c r="C307" s="16" t="s">
        <v>8</v>
      </c>
      <c r="D307" s="16" t="s">
        <v>52</v>
      </c>
      <c r="E307" s="16" t="s">
        <v>99</v>
      </c>
      <c r="F307" s="16" t="s">
        <v>222</v>
      </c>
      <c r="G307" s="16" t="s">
        <v>1</v>
      </c>
      <c r="H307" s="16" t="s">
        <v>21</v>
      </c>
      <c r="I307" s="17">
        <v>12300</v>
      </c>
      <c r="J307" s="17">
        <v>11484.3</v>
      </c>
    </row>
    <row r="308" spans="1:10" ht="45" x14ac:dyDescent="0.25">
      <c r="A308" s="15" t="s">
        <v>236</v>
      </c>
      <c r="B308" s="16" t="s">
        <v>237</v>
      </c>
      <c r="C308" s="16" t="s">
        <v>8</v>
      </c>
      <c r="D308" s="16" t="s">
        <v>52</v>
      </c>
      <c r="E308" s="16" t="s">
        <v>67</v>
      </c>
      <c r="F308" s="16"/>
      <c r="G308" s="16"/>
      <c r="H308" s="16"/>
      <c r="I308" s="17">
        <f>I309+I310+I311</f>
        <v>2745</v>
      </c>
      <c r="J308" s="17">
        <v>2745</v>
      </c>
    </row>
    <row r="309" spans="1:10" ht="45" x14ac:dyDescent="0.25">
      <c r="A309" s="15" t="s">
        <v>233</v>
      </c>
      <c r="B309" s="16" t="s">
        <v>237</v>
      </c>
      <c r="C309" s="16" t="s">
        <v>8</v>
      </c>
      <c r="D309" s="16" t="s">
        <v>52</v>
      </c>
      <c r="E309" s="16" t="s">
        <v>67</v>
      </c>
      <c r="F309" s="16" t="s">
        <v>222</v>
      </c>
      <c r="G309" s="16" t="s">
        <v>1</v>
      </c>
      <c r="H309" s="16" t="s">
        <v>21</v>
      </c>
      <c r="I309" s="17">
        <v>50</v>
      </c>
      <c r="J309" s="17">
        <v>50</v>
      </c>
    </row>
    <row r="310" spans="1:10" ht="75" x14ac:dyDescent="0.25">
      <c r="A310" s="15" t="s">
        <v>71</v>
      </c>
      <c r="B310" s="16" t="s">
        <v>237</v>
      </c>
      <c r="C310" s="16" t="s">
        <v>8</v>
      </c>
      <c r="D310" s="16" t="s">
        <v>52</v>
      </c>
      <c r="E310" s="16" t="s">
        <v>67</v>
      </c>
      <c r="F310" s="16" t="s">
        <v>5</v>
      </c>
      <c r="G310" s="16" t="s">
        <v>1</v>
      </c>
      <c r="H310" s="16" t="s">
        <v>21</v>
      </c>
      <c r="I310" s="17">
        <v>2595</v>
      </c>
      <c r="J310" s="17">
        <v>2595</v>
      </c>
    </row>
    <row r="311" spans="1:10" ht="30" x14ac:dyDescent="0.25">
      <c r="A311" s="15" t="s">
        <v>92</v>
      </c>
      <c r="B311" s="16" t="s">
        <v>237</v>
      </c>
      <c r="C311" s="16" t="s">
        <v>8</v>
      </c>
      <c r="D311" s="16" t="s">
        <v>52</v>
      </c>
      <c r="E311" s="16" t="s">
        <v>67</v>
      </c>
      <c r="F311" s="16" t="s">
        <v>220</v>
      </c>
      <c r="G311" s="16" t="s">
        <v>1</v>
      </c>
      <c r="H311" s="16" t="s">
        <v>21</v>
      </c>
      <c r="I311" s="17">
        <v>100</v>
      </c>
      <c r="J311" s="17">
        <v>100</v>
      </c>
    </row>
    <row r="312" spans="1:10" ht="75" x14ac:dyDescent="0.25">
      <c r="A312" s="15" t="s">
        <v>239</v>
      </c>
      <c r="B312" s="16" t="s">
        <v>241</v>
      </c>
      <c r="C312" s="16" t="s">
        <v>2</v>
      </c>
      <c r="D312" s="16" t="s">
        <v>52</v>
      </c>
      <c r="E312" s="16" t="s">
        <v>57</v>
      </c>
      <c r="F312" s="16"/>
      <c r="G312" s="16"/>
      <c r="H312" s="16"/>
      <c r="I312" s="17">
        <f t="shared" ref="I312" si="3">I313</f>
        <v>756</v>
      </c>
      <c r="J312" s="17">
        <v>756</v>
      </c>
    </row>
    <row r="313" spans="1:10" ht="45" x14ac:dyDescent="0.25">
      <c r="A313" s="15" t="s">
        <v>240</v>
      </c>
      <c r="B313" s="16" t="s">
        <v>241</v>
      </c>
      <c r="C313" s="16" t="s">
        <v>3</v>
      </c>
      <c r="D313" s="16" t="s">
        <v>52</v>
      </c>
      <c r="E313" s="16" t="s">
        <v>99</v>
      </c>
      <c r="F313" s="16"/>
      <c r="G313" s="16"/>
      <c r="H313" s="16"/>
      <c r="I313" s="17">
        <f>I314+I315</f>
        <v>756</v>
      </c>
      <c r="J313" s="17">
        <v>756</v>
      </c>
    </row>
    <row r="314" spans="1:10" ht="45" x14ac:dyDescent="0.25">
      <c r="A314" s="15" t="s">
        <v>233</v>
      </c>
      <c r="B314" s="16" t="s">
        <v>241</v>
      </c>
      <c r="C314" s="16" t="s">
        <v>3</v>
      </c>
      <c r="D314" s="16" t="s">
        <v>52</v>
      </c>
      <c r="E314" s="16" t="s">
        <v>99</v>
      </c>
      <c r="F314" s="16" t="s">
        <v>222</v>
      </c>
      <c r="G314" s="16" t="s">
        <v>1</v>
      </c>
      <c r="H314" s="16" t="s">
        <v>27</v>
      </c>
      <c r="I314" s="17">
        <v>721</v>
      </c>
      <c r="J314" s="17">
        <v>721</v>
      </c>
    </row>
    <row r="315" spans="1:10" ht="75" x14ac:dyDescent="0.25">
      <c r="A315" s="15" t="s">
        <v>71</v>
      </c>
      <c r="B315" s="16" t="s">
        <v>241</v>
      </c>
      <c r="C315" s="16" t="s">
        <v>3</v>
      </c>
      <c r="D315" s="16" t="s">
        <v>52</v>
      </c>
      <c r="E315" s="16" t="s">
        <v>67</v>
      </c>
      <c r="F315" s="16" t="s">
        <v>5</v>
      </c>
      <c r="G315" s="16" t="s">
        <v>1</v>
      </c>
      <c r="H315" s="16" t="s">
        <v>27</v>
      </c>
      <c r="I315" s="17">
        <v>35</v>
      </c>
      <c r="J315" s="17">
        <v>35</v>
      </c>
    </row>
    <row r="316" spans="1:10" x14ac:dyDescent="0.25">
      <c r="A316" s="15" t="s">
        <v>242</v>
      </c>
      <c r="B316" s="16" t="s">
        <v>238</v>
      </c>
      <c r="C316" s="16" t="s">
        <v>215</v>
      </c>
      <c r="D316" s="16" t="s">
        <v>52</v>
      </c>
      <c r="E316" s="16" t="s">
        <v>57</v>
      </c>
      <c r="F316" s="16"/>
      <c r="G316" s="16"/>
      <c r="H316" s="16"/>
      <c r="I316" s="17">
        <f>I317</f>
        <v>3458.4</v>
      </c>
      <c r="J316" s="17">
        <v>3419.1</v>
      </c>
    </row>
    <row r="317" spans="1:10" ht="30" x14ac:dyDescent="0.25">
      <c r="A317" s="15" t="s">
        <v>243</v>
      </c>
      <c r="B317" s="16" t="s">
        <v>238</v>
      </c>
      <c r="C317" s="16" t="s">
        <v>215</v>
      </c>
      <c r="D317" s="16" t="s">
        <v>52</v>
      </c>
      <c r="E317" s="16" t="s">
        <v>57</v>
      </c>
      <c r="F317" s="16"/>
      <c r="G317" s="16"/>
      <c r="H317" s="16"/>
      <c r="I317" s="17">
        <f>I318+I320+I322+I324+I327+I330+I332+I334+I337+I340+I342</f>
        <v>3458.4</v>
      </c>
      <c r="J317" s="17">
        <v>3419.1</v>
      </c>
    </row>
    <row r="318" spans="1:10" ht="90" x14ac:dyDescent="0.25">
      <c r="A318" s="15" t="s">
        <v>254</v>
      </c>
      <c r="B318" s="16" t="s">
        <v>238</v>
      </c>
      <c r="C318" s="16" t="s">
        <v>215</v>
      </c>
      <c r="D318" s="16" t="s">
        <v>52</v>
      </c>
      <c r="E318" s="16" t="s">
        <v>255</v>
      </c>
      <c r="F318" s="16"/>
      <c r="G318" s="16"/>
      <c r="H318" s="16"/>
      <c r="I318" s="17">
        <f>I319</f>
        <v>631.29999999999995</v>
      </c>
      <c r="J318" s="17">
        <v>631.29999999999995</v>
      </c>
    </row>
    <row r="319" spans="1:10" ht="30" x14ac:dyDescent="0.25">
      <c r="A319" s="18" t="s">
        <v>6</v>
      </c>
      <c r="B319" s="16" t="s">
        <v>238</v>
      </c>
      <c r="C319" s="16" t="s">
        <v>215</v>
      </c>
      <c r="D319" s="16" t="s">
        <v>52</v>
      </c>
      <c r="E319" s="16" t="s">
        <v>255</v>
      </c>
      <c r="F319" s="16" t="s">
        <v>220</v>
      </c>
      <c r="G319" s="16" t="s">
        <v>1</v>
      </c>
      <c r="H319" s="16" t="s">
        <v>23</v>
      </c>
      <c r="I319" s="17">
        <v>631.29999999999995</v>
      </c>
      <c r="J319" s="17">
        <v>631.29999999999995</v>
      </c>
    </row>
    <row r="320" spans="1:10" ht="105" x14ac:dyDescent="0.25">
      <c r="A320" s="15" t="s">
        <v>287</v>
      </c>
      <c r="B320" s="16" t="s">
        <v>238</v>
      </c>
      <c r="C320" s="16" t="s">
        <v>215</v>
      </c>
      <c r="D320" s="16" t="s">
        <v>52</v>
      </c>
      <c r="E320" s="16" t="s">
        <v>274</v>
      </c>
      <c r="F320" s="16"/>
      <c r="G320" s="16"/>
      <c r="H320" s="16"/>
      <c r="I320" s="17">
        <f>I321</f>
        <v>6.4</v>
      </c>
      <c r="J320" s="17">
        <v>34.1</v>
      </c>
    </row>
    <row r="321" spans="1:10" ht="75" x14ac:dyDescent="0.25">
      <c r="A321" s="15" t="s">
        <v>71</v>
      </c>
      <c r="B321" s="16" t="s">
        <v>238</v>
      </c>
      <c r="C321" s="16" t="s">
        <v>215</v>
      </c>
      <c r="D321" s="16" t="s">
        <v>52</v>
      </c>
      <c r="E321" s="16" t="s">
        <v>274</v>
      </c>
      <c r="F321" s="16" t="s">
        <v>5</v>
      </c>
      <c r="G321" s="16" t="s">
        <v>1</v>
      </c>
      <c r="H321" s="16" t="s">
        <v>25</v>
      </c>
      <c r="I321" s="17">
        <v>6.4</v>
      </c>
      <c r="J321" s="17">
        <v>34.1</v>
      </c>
    </row>
    <row r="322" spans="1:10" ht="195" x14ac:dyDescent="0.25">
      <c r="A322" s="15" t="s">
        <v>286</v>
      </c>
      <c r="B322" s="16" t="s">
        <v>238</v>
      </c>
      <c r="C322" s="16" t="s">
        <v>215</v>
      </c>
      <c r="D322" s="16" t="s">
        <v>52</v>
      </c>
      <c r="E322" s="16" t="s">
        <v>265</v>
      </c>
      <c r="F322" s="16"/>
      <c r="G322" s="16"/>
      <c r="H322" s="16"/>
      <c r="I322" s="17">
        <f>I323</f>
        <v>7.6</v>
      </c>
      <c r="J322" s="17">
        <v>9.5</v>
      </c>
    </row>
    <row r="323" spans="1:10" ht="60" x14ac:dyDescent="0.25">
      <c r="A323" s="15" t="s">
        <v>190</v>
      </c>
      <c r="B323" s="16" t="s">
        <v>238</v>
      </c>
      <c r="C323" s="16" t="s">
        <v>215</v>
      </c>
      <c r="D323" s="16" t="s">
        <v>52</v>
      </c>
      <c r="E323" s="16" t="s">
        <v>265</v>
      </c>
      <c r="F323" s="16" t="s">
        <v>222</v>
      </c>
      <c r="G323" s="16" t="s">
        <v>1</v>
      </c>
      <c r="H323" s="16" t="s">
        <v>29</v>
      </c>
      <c r="I323" s="17">
        <v>7.6</v>
      </c>
      <c r="J323" s="17">
        <v>9.5</v>
      </c>
    </row>
    <row r="324" spans="1:10" ht="135" x14ac:dyDescent="0.25">
      <c r="A324" s="15" t="s">
        <v>285</v>
      </c>
      <c r="B324" s="16" t="s">
        <v>238</v>
      </c>
      <c r="C324" s="16" t="s">
        <v>215</v>
      </c>
      <c r="D324" s="16" t="s">
        <v>52</v>
      </c>
      <c r="E324" s="16" t="s">
        <v>245</v>
      </c>
      <c r="F324" s="16"/>
      <c r="G324" s="16"/>
      <c r="H324" s="16"/>
      <c r="I324" s="17">
        <f>I325+I326</f>
        <v>548.4</v>
      </c>
      <c r="J324" s="17">
        <v>548.4</v>
      </c>
    </row>
    <row r="325" spans="1:10" ht="45" x14ac:dyDescent="0.25">
      <c r="A325" s="15" t="s">
        <v>244</v>
      </c>
      <c r="B325" s="16" t="s">
        <v>238</v>
      </c>
      <c r="C325" s="16" t="s">
        <v>215</v>
      </c>
      <c r="D325" s="16" t="s">
        <v>52</v>
      </c>
      <c r="E325" s="16" t="s">
        <v>245</v>
      </c>
      <c r="F325" s="16" t="s">
        <v>222</v>
      </c>
      <c r="G325" s="16" t="s">
        <v>1</v>
      </c>
      <c r="H325" s="16" t="s">
        <v>29</v>
      </c>
      <c r="I325" s="17">
        <v>455.3</v>
      </c>
      <c r="J325" s="17">
        <v>455.3</v>
      </c>
    </row>
    <row r="326" spans="1:10" ht="60" x14ac:dyDescent="0.25">
      <c r="A326" s="15" t="s">
        <v>190</v>
      </c>
      <c r="B326" s="16" t="s">
        <v>238</v>
      </c>
      <c r="C326" s="16" t="s">
        <v>215</v>
      </c>
      <c r="D326" s="16" t="s">
        <v>52</v>
      </c>
      <c r="E326" s="16" t="s">
        <v>245</v>
      </c>
      <c r="F326" s="16" t="s">
        <v>5</v>
      </c>
      <c r="G326" s="16" t="s">
        <v>1</v>
      </c>
      <c r="H326" s="16" t="s">
        <v>29</v>
      </c>
      <c r="I326" s="17">
        <v>93.1</v>
      </c>
      <c r="J326" s="17">
        <v>93.1</v>
      </c>
    </row>
    <row r="327" spans="1:10" ht="105" x14ac:dyDescent="0.25">
      <c r="A327" s="15" t="s">
        <v>284</v>
      </c>
      <c r="B327" s="16" t="s">
        <v>238</v>
      </c>
      <c r="C327" s="16" t="s">
        <v>215</v>
      </c>
      <c r="D327" s="16" t="s">
        <v>52</v>
      </c>
      <c r="E327" s="16" t="s">
        <v>246</v>
      </c>
      <c r="F327" s="16"/>
      <c r="G327" s="16"/>
      <c r="H327" s="16"/>
      <c r="I327" s="17">
        <f>I328+I329</f>
        <v>391.8</v>
      </c>
      <c r="J327" s="17">
        <v>391.8</v>
      </c>
    </row>
    <row r="328" spans="1:10" ht="45" x14ac:dyDescent="0.25">
      <c r="A328" s="15" t="s">
        <v>158</v>
      </c>
      <c r="B328" s="16" t="s">
        <v>238</v>
      </c>
      <c r="C328" s="16" t="s">
        <v>215</v>
      </c>
      <c r="D328" s="16" t="s">
        <v>52</v>
      </c>
      <c r="E328" s="16" t="s">
        <v>246</v>
      </c>
      <c r="F328" s="16" t="s">
        <v>222</v>
      </c>
      <c r="G328" s="16" t="s">
        <v>1</v>
      </c>
      <c r="H328" s="16" t="s">
        <v>29</v>
      </c>
      <c r="I328" s="17">
        <v>382.8</v>
      </c>
      <c r="J328" s="17">
        <v>382.8</v>
      </c>
    </row>
    <row r="329" spans="1:10" ht="60" x14ac:dyDescent="0.25">
      <c r="A329" s="15" t="s">
        <v>190</v>
      </c>
      <c r="B329" s="16" t="s">
        <v>238</v>
      </c>
      <c r="C329" s="16" t="s">
        <v>215</v>
      </c>
      <c r="D329" s="16" t="s">
        <v>52</v>
      </c>
      <c r="E329" s="16" t="s">
        <v>246</v>
      </c>
      <c r="F329" s="16" t="s">
        <v>5</v>
      </c>
      <c r="G329" s="16" t="s">
        <v>1</v>
      </c>
      <c r="H329" s="16" t="s">
        <v>29</v>
      </c>
      <c r="I329" s="17">
        <v>9</v>
      </c>
      <c r="J329" s="17">
        <v>9</v>
      </c>
    </row>
    <row r="330" spans="1:10" ht="210" x14ac:dyDescent="0.25">
      <c r="A330" s="15" t="s">
        <v>283</v>
      </c>
      <c r="B330" s="16" t="s">
        <v>238</v>
      </c>
      <c r="C330" s="16" t="s">
        <v>215</v>
      </c>
      <c r="D330" s="16" t="s">
        <v>52</v>
      </c>
      <c r="E330" s="16" t="s">
        <v>247</v>
      </c>
      <c r="F330" s="16"/>
      <c r="G330" s="16"/>
      <c r="H330" s="16"/>
      <c r="I330" s="17">
        <f>I331</f>
        <v>53.5</v>
      </c>
      <c r="J330" s="17">
        <v>53.5</v>
      </c>
    </row>
    <row r="331" spans="1:10" ht="45" x14ac:dyDescent="0.25">
      <c r="A331" s="15" t="s">
        <v>158</v>
      </c>
      <c r="B331" s="16" t="s">
        <v>238</v>
      </c>
      <c r="C331" s="16" t="s">
        <v>215</v>
      </c>
      <c r="D331" s="16" t="s">
        <v>52</v>
      </c>
      <c r="E331" s="16" t="s">
        <v>247</v>
      </c>
      <c r="F331" s="16" t="s">
        <v>222</v>
      </c>
      <c r="G331" s="16" t="s">
        <v>1</v>
      </c>
      <c r="H331" s="16" t="s">
        <v>29</v>
      </c>
      <c r="I331" s="17">
        <v>53.5</v>
      </c>
      <c r="J331" s="17">
        <v>53.5</v>
      </c>
    </row>
    <row r="332" spans="1:10" ht="210" x14ac:dyDescent="0.25">
      <c r="A332" s="15" t="s">
        <v>282</v>
      </c>
      <c r="B332" s="16" t="s">
        <v>238</v>
      </c>
      <c r="C332" s="16" t="s">
        <v>215</v>
      </c>
      <c r="D332" s="16" t="s">
        <v>52</v>
      </c>
      <c r="E332" s="16" t="s">
        <v>248</v>
      </c>
      <c r="F332" s="16"/>
      <c r="G332" s="16"/>
      <c r="H332" s="16"/>
      <c r="I332" s="17">
        <f>I333</f>
        <v>12.7</v>
      </c>
      <c r="J332" s="17">
        <v>12.7</v>
      </c>
    </row>
    <row r="333" spans="1:10" ht="60" x14ac:dyDescent="0.25">
      <c r="A333" s="15" t="s">
        <v>190</v>
      </c>
      <c r="B333" s="16" t="s">
        <v>238</v>
      </c>
      <c r="C333" s="16" t="s">
        <v>215</v>
      </c>
      <c r="D333" s="16" t="s">
        <v>52</v>
      </c>
      <c r="E333" s="16" t="s">
        <v>248</v>
      </c>
      <c r="F333" s="16" t="s">
        <v>5</v>
      </c>
      <c r="G333" s="16" t="s">
        <v>1</v>
      </c>
      <c r="H333" s="16" t="s">
        <v>29</v>
      </c>
      <c r="I333" s="17">
        <v>12.7</v>
      </c>
      <c r="J333" s="17">
        <v>12.7</v>
      </c>
    </row>
    <row r="334" spans="1:10" ht="120" x14ac:dyDescent="0.25">
      <c r="A334" s="20" t="s">
        <v>249</v>
      </c>
      <c r="B334" s="16" t="s">
        <v>238</v>
      </c>
      <c r="C334" s="16" t="s">
        <v>215</v>
      </c>
      <c r="D334" s="16" t="s">
        <v>52</v>
      </c>
      <c r="E334" s="16" t="s">
        <v>250</v>
      </c>
      <c r="F334" s="16"/>
      <c r="G334" s="16"/>
      <c r="H334" s="16"/>
      <c r="I334" s="17">
        <f>I335</f>
        <v>645.29999999999995</v>
      </c>
      <c r="J334" s="17">
        <v>688.9</v>
      </c>
    </row>
    <row r="335" spans="1:10" ht="75" x14ac:dyDescent="0.25">
      <c r="A335" s="20" t="s">
        <v>281</v>
      </c>
      <c r="B335" s="16" t="s">
        <v>238</v>
      </c>
      <c r="C335" s="16" t="s">
        <v>215</v>
      </c>
      <c r="D335" s="16" t="s">
        <v>52</v>
      </c>
      <c r="E335" s="16" t="s">
        <v>250</v>
      </c>
      <c r="F335" s="16"/>
      <c r="G335" s="16"/>
      <c r="H335" s="16"/>
      <c r="I335" s="17">
        <v>645.29999999999995</v>
      </c>
      <c r="J335" s="17">
        <f>J336</f>
        <v>688.9</v>
      </c>
    </row>
    <row r="336" spans="1:10" ht="30" x14ac:dyDescent="0.25">
      <c r="A336" s="20" t="s">
        <v>224</v>
      </c>
      <c r="B336" s="16" t="s">
        <v>238</v>
      </c>
      <c r="C336" s="16" t="s">
        <v>215</v>
      </c>
      <c r="D336" s="16" t="s">
        <v>52</v>
      </c>
      <c r="E336" s="16" t="s">
        <v>250</v>
      </c>
      <c r="F336" s="16" t="s">
        <v>225</v>
      </c>
      <c r="G336" s="16" t="s">
        <v>7</v>
      </c>
      <c r="H336" s="16" t="s">
        <v>24</v>
      </c>
      <c r="I336" s="17">
        <v>645.29999999999995</v>
      </c>
      <c r="J336" s="17">
        <v>688.9</v>
      </c>
    </row>
    <row r="337" spans="1:10" ht="150" x14ac:dyDescent="0.25">
      <c r="A337" s="20" t="s">
        <v>280</v>
      </c>
      <c r="B337" s="16" t="s">
        <v>238</v>
      </c>
      <c r="C337" s="16" t="s">
        <v>215</v>
      </c>
      <c r="D337" s="16" t="s">
        <v>52</v>
      </c>
      <c r="E337" s="16" t="s">
        <v>251</v>
      </c>
      <c r="F337" s="16"/>
      <c r="G337" s="16"/>
      <c r="H337" s="16"/>
      <c r="I337" s="17">
        <f>I338+I339</f>
        <v>731.6</v>
      </c>
      <c r="J337" s="17">
        <v>853.1</v>
      </c>
    </row>
    <row r="338" spans="1:10" ht="45" x14ac:dyDescent="0.25">
      <c r="A338" s="15" t="s">
        <v>233</v>
      </c>
      <c r="B338" s="16" t="s">
        <v>238</v>
      </c>
      <c r="C338" s="16" t="s">
        <v>215</v>
      </c>
      <c r="D338" s="16" t="s">
        <v>52</v>
      </c>
      <c r="E338" s="16" t="s">
        <v>251</v>
      </c>
      <c r="F338" s="16" t="s">
        <v>222</v>
      </c>
      <c r="G338" s="16" t="s">
        <v>24</v>
      </c>
      <c r="H338" s="16" t="s">
        <v>21</v>
      </c>
      <c r="I338" s="17">
        <v>679.2</v>
      </c>
      <c r="J338" s="17">
        <v>853.1</v>
      </c>
    </row>
    <row r="339" spans="1:10" ht="60" x14ac:dyDescent="0.25">
      <c r="A339" s="15" t="s">
        <v>190</v>
      </c>
      <c r="B339" s="16" t="s">
        <v>238</v>
      </c>
      <c r="C339" s="16" t="s">
        <v>215</v>
      </c>
      <c r="D339" s="16" t="s">
        <v>52</v>
      </c>
      <c r="E339" s="16" t="s">
        <v>251</v>
      </c>
      <c r="F339" s="16" t="s">
        <v>5</v>
      </c>
      <c r="G339" s="16" t="s">
        <v>24</v>
      </c>
      <c r="H339" s="16" t="s">
        <v>21</v>
      </c>
      <c r="I339" s="17">
        <v>52.4</v>
      </c>
      <c r="J339" s="17">
        <v>0</v>
      </c>
    </row>
    <row r="340" spans="1:10" ht="270" x14ac:dyDescent="0.25">
      <c r="A340" s="15" t="s">
        <v>279</v>
      </c>
      <c r="B340" s="16" t="s">
        <v>238</v>
      </c>
      <c r="C340" s="16" t="s">
        <v>215</v>
      </c>
      <c r="D340" s="16" t="s">
        <v>52</v>
      </c>
      <c r="E340" s="16" t="s">
        <v>252</v>
      </c>
      <c r="F340" s="16"/>
      <c r="G340" s="16"/>
      <c r="H340" s="16"/>
      <c r="I340" s="17">
        <f>I341</f>
        <v>195.8</v>
      </c>
      <c r="J340" s="17">
        <v>195.8</v>
      </c>
    </row>
    <row r="341" spans="1:10" ht="60" x14ac:dyDescent="0.25">
      <c r="A341" s="15" t="s">
        <v>190</v>
      </c>
      <c r="B341" s="16" t="s">
        <v>238</v>
      </c>
      <c r="C341" s="16" t="s">
        <v>215</v>
      </c>
      <c r="D341" s="16" t="s">
        <v>52</v>
      </c>
      <c r="E341" s="16" t="s">
        <v>252</v>
      </c>
      <c r="F341" s="16" t="s">
        <v>5</v>
      </c>
      <c r="G341" s="16" t="s">
        <v>21</v>
      </c>
      <c r="H341" s="16" t="s">
        <v>25</v>
      </c>
      <c r="I341" s="17">
        <v>195.8</v>
      </c>
      <c r="J341" s="17">
        <v>195.8</v>
      </c>
    </row>
    <row r="342" spans="1:10" ht="150" x14ac:dyDescent="0.25">
      <c r="A342" s="9" t="s">
        <v>305</v>
      </c>
      <c r="B342" s="16" t="s">
        <v>238</v>
      </c>
      <c r="C342" s="16" t="s">
        <v>215</v>
      </c>
      <c r="D342" s="16" t="s">
        <v>52</v>
      </c>
      <c r="E342" s="16" t="s">
        <v>306</v>
      </c>
      <c r="F342" s="16"/>
      <c r="G342" s="16"/>
      <c r="H342" s="16"/>
      <c r="I342" s="17">
        <f>I343</f>
        <v>234</v>
      </c>
      <c r="J342" s="17">
        <v>0</v>
      </c>
    </row>
    <row r="343" spans="1:10" ht="30" x14ac:dyDescent="0.25">
      <c r="A343" s="20" t="s">
        <v>224</v>
      </c>
      <c r="B343" s="16" t="s">
        <v>238</v>
      </c>
      <c r="C343" s="16" t="s">
        <v>215</v>
      </c>
      <c r="D343" s="16" t="s">
        <v>52</v>
      </c>
      <c r="E343" s="16" t="s">
        <v>306</v>
      </c>
      <c r="F343" s="16" t="s">
        <v>225</v>
      </c>
      <c r="G343" s="16" t="s">
        <v>1</v>
      </c>
      <c r="H343" s="16" t="s">
        <v>29</v>
      </c>
      <c r="I343" s="17">
        <v>234</v>
      </c>
      <c r="J343" s="17">
        <v>0</v>
      </c>
    </row>
    <row r="344" spans="1:10" ht="30" x14ac:dyDescent="0.25">
      <c r="A344" s="20" t="s">
        <v>314</v>
      </c>
      <c r="B344" s="16"/>
      <c r="C344" s="16"/>
      <c r="D344" s="16"/>
      <c r="E344" s="16"/>
      <c r="F344" s="16"/>
      <c r="G344" s="16"/>
      <c r="H344" s="16"/>
      <c r="I344" s="17">
        <f>I301+I312+I316</f>
        <v>20531.2</v>
      </c>
      <c r="J344" s="17">
        <v>19676.199999999997</v>
      </c>
    </row>
    <row r="345" spans="1:10" x14ac:dyDescent="0.25">
      <c r="A345" s="12" t="s">
        <v>253</v>
      </c>
      <c r="B345" s="13"/>
      <c r="C345" s="13"/>
      <c r="D345" s="13"/>
      <c r="E345" s="13"/>
      <c r="F345" s="13"/>
      <c r="G345" s="13"/>
      <c r="H345" s="13"/>
      <c r="I345" s="14">
        <f>I146+I6+I85+I116+I137+I159+I174+I187+I194+I198+I202+I220+I224+I228+I232+I236+I241+I261+I269+I273+I284+I287+I316+I312+I301+I265</f>
        <v>425820.10000000003</v>
      </c>
      <c r="J345" s="14">
        <f>J146+J6+J85+J116+J137+J159+J174+J187+J194+J198+J202+J220+J224+J228+J232+J236+J241+J261+J269+J273+J284+J287+J316+J312+J301+J265</f>
        <v>446034.39999999997</v>
      </c>
    </row>
    <row r="348" spans="1:10" s="26" customFormat="1" ht="21.75" customHeight="1" x14ac:dyDescent="0.2">
      <c r="A348" s="27" t="s">
        <v>315</v>
      </c>
    </row>
    <row r="349" spans="1:10" s="26" customFormat="1" ht="15" x14ac:dyDescent="0.2">
      <c r="A349" s="27" t="s">
        <v>316</v>
      </c>
    </row>
    <row r="350" spans="1:10" s="26" customFormat="1" ht="15" x14ac:dyDescent="0.2">
      <c r="A350" s="27" t="s">
        <v>317</v>
      </c>
    </row>
    <row r="351" spans="1:10" s="26" customFormat="1" ht="15" x14ac:dyDescent="0.2">
      <c r="A351" s="27" t="s">
        <v>318</v>
      </c>
      <c r="I351" s="26" t="s">
        <v>319</v>
      </c>
      <c r="J351" s="28"/>
    </row>
  </sheetData>
  <mergeCells count="10">
    <mergeCell ref="A3:H3"/>
    <mergeCell ref="I4:I5"/>
    <mergeCell ref="A2:J2"/>
    <mergeCell ref="G1:J1"/>
    <mergeCell ref="J4:J5"/>
    <mergeCell ref="A4:A5"/>
    <mergeCell ref="B4:E5"/>
    <mergeCell ref="G4:G5"/>
    <mergeCell ref="H4:H5"/>
    <mergeCell ref="F4:F5"/>
  </mergeCells>
  <pageMargins left="1.1811023622047245" right="0.11811023622047245" top="0.39370078740157483" bottom="0.19685039370078741" header="0.31496062992125984" footer="0.31496062992125984"/>
  <pageSetup paperSize="9" scale="9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2021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2019-11-19T11:04:34Z</dcterms:modified>
</cp:coreProperties>
</file>